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visibility="hidden" xWindow="240" yWindow="60" windowWidth="21075" windowHeight="10035"/>
  </bookViews>
  <sheets>
    <sheet name="Total" sheetId="1" r:id="rId1"/>
    <sheet name="Tax" sheetId="2" r:id="rId2"/>
    <sheet name="CO2" sheetId="8" r:id="rId3"/>
    <sheet name="Nox" sheetId="7" r:id="rId4"/>
    <sheet name="Area " sheetId="6" r:id="rId5"/>
  </sheets>
  <definedNames>
    <definedName name="_xlnm._FilterDatabase" localSheetId="0" hidden="1">Total!$B$2:$H$73</definedName>
  </definedNames>
  <calcPr calcId="145621" calcOnSave="0"/>
  <oleSize ref="B2:L79"/>
</workbook>
</file>

<file path=xl/sharedStrings.xml><?xml version="1.0" encoding="utf-8"?>
<sst xmlns="http://schemas.openxmlformats.org/spreadsheetml/2006/main" count="221" uniqueCount="79">
  <si>
    <t>4Sea Energy AS</t>
  </si>
  <si>
    <t>A/S Norske Shell</t>
  </si>
  <si>
    <t>Bayerngas Norge AS</t>
  </si>
  <si>
    <t>Bayerngas Produksjon Norge AS</t>
  </si>
  <si>
    <t>BG Norge AS</t>
  </si>
  <si>
    <t>Chevron Norge AS</t>
  </si>
  <si>
    <t>Concedo ASA</t>
  </si>
  <si>
    <t>ConocoPhillips Skandinavia AS</t>
  </si>
  <si>
    <t>DONG E&amp;P Norge AS</t>
  </si>
  <si>
    <t>E.ON E&amp;P Norge AS</t>
  </si>
  <si>
    <t>Eni Norge AS</t>
  </si>
  <si>
    <t>Enterprise Oil Norge AS</t>
  </si>
  <si>
    <t>Faroe Petroleum Norge AS</t>
  </si>
  <si>
    <t>Front Exploration AS</t>
  </si>
  <si>
    <t>GDF SUEZ E&amp;P Norge AS</t>
  </si>
  <si>
    <t>Idemitsu Petroleum Norge AS</t>
  </si>
  <si>
    <t>Lundin Norway AS</t>
  </si>
  <si>
    <t>Maersk Oil Norway AS</t>
  </si>
  <si>
    <t>Marathon Oil Norge AS</t>
  </si>
  <si>
    <t>Nexen Exploration Norge AS</t>
  </si>
  <si>
    <t>Njord Gas Infrastructure AS</t>
  </si>
  <si>
    <t>Norpipe Oil AS</t>
  </si>
  <si>
    <t>Norsea Gas AS</t>
  </si>
  <si>
    <t>Norwegian Energy Company ASA</t>
  </si>
  <si>
    <t>Petoro AS</t>
  </si>
  <si>
    <t>PGNiG Norway AS</t>
  </si>
  <si>
    <t>Premier Oil Norge AS</t>
  </si>
  <si>
    <t>Repsol Exploration Norge AS</t>
  </si>
  <si>
    <t>Rocksource ASA</t>
  </si>
  <si>
    <t>Skeie Energy AS</t>
  </si>
  <si>
    <t>Suncor Energy Norge AS</t>
  </si>
  <si>
    <t>Svenska Petroleum Exploration AS</t>
  </si>
  <si>
    <t>Talisman Energy Norge AS</t>
  </si>
  <si>
    <t>VNG Norge AS</t>
  </si>
  <si>
    <t>Wintershall Norge AS</t>
  </si>
  <si>
    <t>Sum</t>
  </si>
  <si>
    <t>BP Norge AS</t>
  </si>
  <si>
    <t>Hess Norge AS</t>
  </si>
  <si>
    <t>Brigde Energy Norge AS</t>
  </si>
  <si>
    <t>Capricorn Norge AS</t>
  </si>
  <si>
    <t>Centrica Energi NUF</t>
  </si>
  <si>
    <t>Core Energy AS</t>
  </si>
  <si>
    <t>Dana Petroleum Norway AS2)</t>
  </si>
  <si>
    <t>Det Norske Oljeselskap ASA</t>
  </si>
  <si>
    <t>E&amp;P Holding AS</t>
  </si>
  <si>
    <t>Edison International Norway Branch NUF</t>
  </si>
  <si>
    <t>EnQuest Norge AS</t>
  </si>
  <si>
    <t>Explora Petroleum AS</t>
  </si>
  <si>
    <t>ExxonMobil Expl. and Prod. Norway AS2)</t>
  </si>
  <si>
    <t>Fortis Petroleum Norway AS</t>
  </si>
  <si>
    <t>Infragas Norge AS</t>
  </si>
  <si>
    <t>Lotos Expl. and Prod.  Norge AS</t>
  </si>
  <si>
    <t>Lukoil Oil Company</t>
  </si>
  <si>
    <t>Noreco Norway AS</t>
  </si>
  <si>
    <t>Norske AEDC AS</t>
  </si>
  <si>
    <t>North Energy ASA</t>
  </si>
  <si>
    <t>OMV(Norge) AS</t>
  </si>
  <si>
    <t>Petrolia Norway AS</t>
  </si>
  <si>
    <t>Repsol Exploración SA</t>
  </si>
  <si>
    <t>RN Nordic Oil  AS</t>
  </si>
  <si>
    <t>RWE-DEA Norge AS</t>
  </si>
  <si>
    <t>Silex Gas Norway AS</t>
  </si>
  <si>
    <t>Skagen 44 AS</t>
  </si>
  <si>
    <t>Solveig Gas Norway AS</t>
  </si>
  <si>
    <t>Statoil ASA</t>
  </si>
  <si>
    <t>Stratum Energy AS</t>
  </si>
  <si>
    <t>Total E &amp; P Norge AS</t>
  </si>
  <si>
    <t>Tullow Oil (Bream) Norge AS</t>
  </si>
  <si>
    <t>Tullow Oil Norge AS</t>
  </si>
  <si>
    <t>Valiant Petroleum Norge AS</t>
  </si>
  <si>
    <t xml:space="preserve">RN Nordic Oil AS  </t>
  </si>
  <si>
    <t>ExxonMobil Expl. and Prod. Norway AS</t>
  </si>
  <si>
    <t>Licensee</t>
  </si>
  <si>
    <t>Sum Licensee</t>
  </si>
  <si>
    <t>Sum Government</t>
  </si>
  <si>
    <t>Discrepancy</t>
  </si>
  <si>
    <t>Government</t>
  </si>
  <si>
    <t xml:space="preserve">Resolved </t>
  </si>
  <si>
    <t>Unsolved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</si>
</sst>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43" fontId="3" fillId="0" borderId="0" xfId="1" applyFont="1"/>
    <xf numFmtId="43" fontId="0" fillId="0" borderId="1" xfId="0" applyNumberFormat="1" applyBorder="1"/>
    <xf numFmtId="41" fontId="0" fillId="0" borderId="1" xfId="0" applyNumberFormat="1" applyBorder="1"/>
    <xf numFmtId="0" fontId="3" fillId="0" borderId="0" xfId="2"/>
    <xf numFmtId="43" fontId="3" fillId="0" borderId="0" xfId="1" applyNumberFormat="1" applyFont="1"/>
    <xf numFmtId="0" fontId="0" fillId="0" borderId="1" xfId="0" applyFont="1" applyBorder="1"/>
    <xf numFmtId="164" fontId="2" fillId="0" borderId="1" xfId="1" applyNumberFormat="1" applyFont="1" applyBorder="1"/>
    <xf numFmtId="164" fontId="3" fillId="0" borderId="0" xfId="2" applyNumberFormat="1"/>
    <xf numFmtId="43" fontId="3" fillId="0" borderId="0" xfId="1" applyNumberFormat="1" applyFont="1" applyAlignment="1">
      <alignment wrapText="1"/>
    </xf>
    <xf numFmtId="165" fontId="3" fillId="0" borderId="0" xfId="1" applyNumberFormat="1" applyFont="1"/>
    <xf numFmtId="165" fontId="0" fillId="0" borderId="1" xfId="0" applyNumberFormat="1" applyBorder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tabSelected="1" workbookViewId="0">
      <selection activeCell="K16" sqref="K15:K16"/>
    </sheetView>
  </sheetViews>
  <sheetFormatPr defaultRowHeight="12.75" x14ac:dyDescent="0.2"/>
  <cols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11" max="11" width="15" style="5" bestFit="1" customWidth="1"/>
    <col min="12" max="12" width="15" bestFit="1" customWidth="1"/>
  </cols>
  <sheetData>
    <row r="2" spans="2:12" x14ac:dyDescent="0.2">
      <c r="B2" s="22" t="s">
        <v>72</v>
      </c>
      <c r="C2" s="23" t="s">
        <v>73</v>
      </c>
      <c r="D2" s="23" t="s">
        <v>74</v>
      </c>
      <c r="E2" s="23" t="s">
        <v>75</v>
      </c>
      <c r="F2" s="23"/>
      <c r="G2" s="23" t="s">
        <v>77</v>
      </c>
      <c r="H2" s="22" t="s">
        <v>78</v>
      </c>
    </row>
    <row r="3" spans="2:12" x14ac:dyDescent="0.2">
      <c r="B3" s="22"/>
      <c r="C3" s="23"/>
      <c r="D3" s="23"/>
      <c r="E3" s="23"/>
      <c r="F3" s="23"/>
      <c r="G3" s="23"/>
      <c r="H3" s="22"/>
    </row>
    <row r="4" spans="2:12" x14ac:dyDescent="0.2">
      <c r="B4" s="22"/>
      <c r="C4" s="23"/>
      <c r="D4" s="23"/>
      <c r="E4" s="8" t="s">
        <v>72</v>
      </c>
      <c r="F4" s="8" t="s">
        <v>76</v>
      </c>
      <c r="G4" s="23"/>
      <c r="H4" s="22"/>
    </row>
    <row r="5" spans="2:12" x14ac:dyDescent="0.2">
      <c r="B5" s="1" t="s">
        <v>0</v>
      </c>
      <c r="C5" s="9">
        <v>-22382</v>
      </c>
      <c r="D5" s="9">
        <v>-22762</v>
      </c>
      <c r="E5" s="9">
        <v>380</v>
      </c>
      <c r="F5" s="9">
        <v>0</v>
      </c>
      <c r="G5" s="9">
        <f>E5+F5</f>
        <v>380</v>
      </c>
      <c r="H5" s="10">
        <f>C5-D5-G5</f>
        <v>0</v>
      </c>
      <c r="I5" s="7"/>
      <c r="J5" s="7"/>
      <c r="K5" s="11"/>
      <c r="L5" s="15"/>
    </row>
    <row r="6" spans="2:12" x14ac:dyDescent="0.2">
      <c r="B6" s="1" t="s">
        <v>1</v>
      </c>
      <c r="C6" s="9">
        <v>10359157</v>
      </c>
      <c r="D6" s="9">
        <v>10341612</v>
      </c>
      <c r="E6" s="9">
        <v>17545</v>
      </c>
      <c r="F6" s="9">
        <v>0</v>
      </c>
      <c r="G6" s="9">
        <f t="shared" ref="G6:G69" si="0">E6+F6</f>
        <v>17545</v>
      </c>
      <c r="H6" s="10">
        <f t="shared" ref="H6:H69" si="1">C6-D6-G6</f>
        <v>0</v>
      </c>
      <c r="I6" s="7"/>
      <c r="J6" s="7"/>
      <c r="K6" s="11"/>
      <c r="L6" s="15"/>
    </row>
    <row r="7" spans="2:12" x14ac:dyDescent="0.2">
      <c r="B7" s="1" t="s">
        <v>2</v>
      </c>
      <c r="C7" s="9">
        <v>-18710</v>
      </c>
      <c r="D7" s="9">
        <v>-18710</v>
      </c>
      <c r="E7" s="9">
        <v>0</v>
      </c>
      <c r="F7" s="9">
        <v>0</v>
      </c>
      <c r="G7" s="9">
        <f t="shared" si="0"/>
        <v>0</v>
      </c>
      <c r="H7" s="10">
        <f t="shared" si="1"/>
        <v>0</v>
      </c>
      <c r="I7" s="7"/>
      <c r="J7" s="7"/>
      <c r="K7" s="11"/>
      <c r="L7" s="15"/>
    </row>
    <row r="8" spans="2:12" x14ac:dyDescent="0.2">
      <c r="B8" s="1" t="s">
        <v>3</v>
      </c>
      <c r="C8" s="9">
        <v>4779</v>
      </c>
      <c r="D8" s="9">
        <v>4779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  <c r="I8" s="7"/>
      <c r="J8" s="7"/>
      <c r="K8" s="11"/>
      <c r="L8" s="15"/>
    </row>
    <row r="9" spans="2:12" x14ac:dyDescent="0.2">
      <c r="B9" s="1" t="s">
        <v>4</v>
      </c>
      <c r="C9" s="9">
        <v>-582350</v>
      </c>
      <c r="D9" s="9">
        <v>-589625</v>
      </c>
      <c r="E9" s="9">
        <v>7275</v>
      </c>
      <c r="F9" s="9">
        <v>0</v>
      </c>
      <c r="G9" s="9">
        <f t="shared" si="0"/>
        <v>7275</v>
      </c>
      <c r="H9" s="10">
        <f t="shared" si="1"/>
        <v>0</v>
      </c>
      <c r="I9" s="7"/>
      <c r="J9" s="7"/>
      <c r="K9" s="11"/>
      <c r="L9" s="15"/>
    </row>
    <row r="10" spans="2:12" x14ac:dyDescent="0.2">
      <c r="B10" s="1" t="s">
        <v>36</v>
      </c>
      <c r="C10" s="9">
        <v>33370</v>
      </c>
      <c r="D10" s="9">
        <v>33305</v>
      </c>
      <c r="E10" s="9">
        <v>65</v>
      </c>
      <c r="F10" s="9">
        <v>0</v>
      </c>
      <c r="G10" s="9">
        <f t="shared" si="0"/>
        <v>65</v>
      </c>
      <c r="H10" s="10">
        <f t="shared" si="1"/>
        <v>0</v>
      </c>
      <c r="I10" s="7"/>
      <c r="J10" s="7"/>
      <c r="K10" s="11"/>
      <c r="L10" s="15"/>
    </row>
    <row r="11" spans="2:12" x14ac:dyDescent="0.2">
      <c r="B11" s="1" t="s">
        <v>38</v>
      </c>
      <c r="C11" s="9">
        <v>-38733</v>
      </c>
      <c r="D11" s="9">
        <v>-38891</v>
      </c>
      <c r="E11" s="9">
        <v>158</v>
      </c>
      <c r="F11" s="9">
        <v>0</v>
      </c>
      <c r="G11" s="9">
        <f t="shared" si="0"/>
        <v>158</v>
      </c>
      <c r="H11" s="10">
        <f t="shared" si="1"/>
        <v>0</v>
      </c>
      <c r="I11" s="7"/>
      <c r="J11" s="7"/>
      <c r="K11" s="11"/>
      <c r="L11" s="15"/>
    </row>
    <row r="12" spans="2:12" x14ac:dyDescent="0.2">
      <c r="B12" s="1" t="s">
        <v>39</v>
      </c>
      <c r="C12" s="9">
        <v>-47810</v>
      </c>
      <c r="D12" s="9">
        <v>-47810</v>
      </c>
      <c r="E12" s="9">
        <v>0</v>
      </c>
      <c r="F12" s="9">
        <v>0</v>
      </c>
      <c r="G12" s="9">
        <f t="shared" si="0"/>
        <v>0</v>
      </c>
      <c r="H12" s="10">
        <f t="shared" si="1"/>
        <v>0</v>
      </c>
      <c r="I12" s="7"/>
      <c r="J12" s="7"/>
      <c r="K12" s="11"/>
      <c r="L12" s="15"/>
    </row>
    <row r="13" spans="2:12" x14ac:dyDescent="0.2">
      <c r="B13" s="1" t="s">
        <v>40</v>
      </c>
      <c r="C13" s="9">
        <v>1852737</v>
      </c>
      <c r="D13" s="9">
        <v>1852737</v>
      </c>
      <c r="E13" s="9">
        <v>0</v>
      </c>
      <c r="F13" s="9">
        <v>0</v>
      </c>
      <c r="G13" s="9">
        <f t="shared" si="0"/>
        <v>0</v>
      </c>
      <c r="H13" s="10">
        <f t="shared" si="1"/>
        <v>0</v>
      </c>
      <c r="I13" s="7"/>
      <c r="J13" s="7"/>
      <c r="K13" s="11"/>
      <c r="L13" s="15"/>
    </row>
    <row r="14" spans="2:12" x14ac:dyDescent="0.2">
      <c r="B14" s="1" t="s">
        <v>5</v>
      </c>
      <c r="C14" s="9">
        <v>187193</v>
      </c>
      <c r="D14" s="9">
        <v>187193</v>
      </c>
      <c r="E14" s="9">
        <v>0</v>
      </c>
      <c r="F14" s="9">
        <v>0</v>
      </c>
      <c r="G14" s="9">
        <f t="shared" si="0"/>
        <v>0</v>
      </c>
      <c r="H14" s="10">
        <f t="shared" si="1"/>
        <v>0</v>
      </c>
      <c r="I14" s="7"/>
      <c r="J14" s="7"/>
      <c r="K14" s="11"/>
      <c r="L14" s="15"/>
    </row>
    <row r="15" spans="2:12" x14ac:dyDescent="0.2">
      <c r="B15" s="1" t="s">
        <v>6</v>
      </c>
      <c r="C15" s="9">
        <v>-121800</v>
      </c>
      <c r="D15" s="9">
        <v>-122270</v>
      </c>
      <c r="E15" s="9">
        <v>470</v>
      </c>
      <c r="F15" s="9">
        <v>0</v>
      </c>
      <c r="G15" s="9">
        <f t="shared" si="0"/>
        <v>470</v>
      </c>
      <c r="H15" s="10">
        <f t="shared" si="1"/>
        <v>0</v>
      </c>
      <c r="I15" s="7"/>
      <c r="J15" s="7"/>
      <c r="K15" s="11"/>
      <c r="L15" s="15"/>
    </row>
    <row r="16" spans="2:12" x14ac:dyDescent="0.2">
      <c r="B16" s="1" t="s">
        <v>7</v>
      </c>
      <c r="C16" s="9">
        <v>15435137</v>
      </c>
      <c r="D16" s="9">
        <v>15436034</v>
      </c>
      <c r="E16" s="9">
        <v>-897</v>
      </c>
      <c r="F16" s="9">
        <v>0</v>
      </c>
      <c r="G16" s="9">
        <f t="shared" si="0"/>
        <v>-897</v>
      </c>
      <c r="H16" s="10">
        <f t="shared" si="1"/>
        <v>0</v>
      </c>
      <c r="I16" s="7"/>
      <c r="J16" s="7"/>
      <c r="K16" s="11"/>
      <c r="L16" s="15"/>
    </row>
    <row r="17" spans="2:12" x14ac:dyDescent="0.2">
      <c r="B17" s="1" t="s">
        <v>41</v>
      </c>
      <c r="C17" s="9">
        <v>176068</v>
      </c>
      <c r="D17" s="9">
        <v>176068</v>
      </c>
      <c r="E17" s="9">
        <v>0</v>
      </c>
      <c r="F17" s="9">
        <v>0</v>
      </c>
      <c r="G17" s="9">
        <f t="shared" si="0"/>
        <v>0</v>
      </c>
      <c r="H17" s="10">
        <f t="shared" si="1"/>
        <v>0</v>
      </c>
      <c r="I17" s="7"/>
      <c r="J17" s="7"/>
      <c r="K17" s="11"/>
      <c r="L17" s="15"/>
    </row>
    <row r="18" spans="2:12" x14ac:dyDescent="0.2">
      <c r="B18" s="1" t="s">
        <v>42</v>
      </c>
      <c r="C18" s="9">
        <v>-79295</v>
      </c>
      <c r="D18" s="9">
        <v>-77620</v>
      </c>
      <c r="E18" s="9">
        <v>-1675</v>
      </c>
      <c r="F18" s="9">
        <v>0</v>
      </c>
      <c r="G18" s="9">
        <f t="shared" si="0"/>
        <v>-1675</v>
      </c>
      <c r="H18" s="10">
        <f t="shared" si="1"/>
        <v>0</v>
      </c>
      <c r="I18" s="7"/>
      <c r="J18" s="7"/>
      <c r="K18" s="11"/>
      <c r="L18" s="15"/>
    </row>
    <row r="19" spans="2:12" x14ac:dyDescent="0.2">
      <c r="B19" s="1" t="s">
        <v>43</v>
      </c>
      <c r="C19" s="9">
        <v>-1429915.44</v>
      </c>
      <c r="D19" s="9">
        <v>-1429916.44</v>
      </c>
      <c r="E19" s="9">
        <v>1</v>
      </c>
      <c r="F19" s="9">
        <v>0</v>
      </c>
      <c r="G19" s="9">
        <f t="shared" si="0"/>
        <v>1</v>
      </c>
      <c r="H19" s="10">
        <f t="shared" si="1"/>
        <v>0</v>
      </c>
      <c r="I19" s="7"/>
      <c r="J19" s="7"/>
      <c r="K19" s="11"/>
      <c r="L19" s="15"/>
    </row>
    <row r="20" spans="2:12" x14ac:dyDescent="0.2">
      <c r="B20" s="1" t="s">
        <v>8</v>
      </c>
      <c r="C20" s="9">
        <v>2642755</v>
      </c>
      <c r="D20" s="9">
        <v>2642755</v>
      </c>
      <c r="E20" s="9">
        <v>0</v>
      </c>
      <c r="F20" s="9">
        <v>0</v>
      </c>
      <c r="G20" s="9">
        <f t="shared" si="0"/>
        <v>0</v>
      </c>
      <c r="H20" s="10">
        <f t="shared" si="1"/>
        <v>0</v>
      </c>
      <c r="I20" s="7"/>
      <c r="J20" s="7"/>
      <c r="K20" s="11"/>
      <c r="L20" s="15"/>
    </row>
    <row r="21" spans="2:12" x14ac:dyDescent="0.2">
      <c r="B21" s="1" t="s">
        <v>44</v>
      </c>
      <c r="C21" s="9">
        <v>-7985</v>
      </c>
      <c r="D21" s="9">
        <v>-7985</v>
      </c>
      <c r="E21" s="9">
        <v>0</v>
      </c>
      <c r="F21" s="9">
        <v>0</v>
      </c>
      <c r="G21" s="9">
        <f t="shared" si="0"/>
        <v>0</v>
      </c>
      <c r="H21" s="10">
        <f t="shared" si="1"/>
        <v>0</v>
      </c>
      <c r="I21" s="7"/>
      <c r="J21" s="7"/>
      <c r="K21" s="11"/>
      <c r="L21" s="15"/>
    </row>
    <row r="22" spans="2:12" x14ac:dyDescent="0.2">
      <c r="B22" s="1" t="s">
        <v>9</v>
      </c>
      <c r="C22" s="9">
        <v>-365295</v>
      </c>
      <c r="D22" s="9">
        <v>-365272</v>
      </c>
      <c r="E22" s="9">
        <v>-23</v>
      </c>
      <c r="F22" s="9">
        <v>0</v>
      </c>
      <c r="G22" s="9">
        <f t="shared" si="0"/>
        <v>-23</v>
      </c>
      <c r="H22" s="10">
        <f t="shared" si="1"/>
        <v>0</v>
      </c>
      <c r="I22" s="7"/>
      <c r="J22" s="7"/>
      <c r="K22" s="11"/>
      <c r="L22" s="15"/>
    </row>
    <row r="23" spans="2:12" x14ac:dyDescent="0.2">
      <c r="B23" s="1" t="s">
        <v>45</v>
      </c>
      <c r="C23" s="9">
        <v>-137190</v>
      </c>
      <c r="D23" s="9">
        <v>-137362</v>
      </c>
      <c r="E23" s="9">
        <v>172</v>
      </c>
      <c r="F23" s="9">
        <v>0</v>
      </c>
      <c r="G23" s="9">
        <f t="shared" si="0"/>
        <v>172</v>
      </c>
      <c r="H23" s="10">
        <f t="shared" si="1"/>
        <v>0</v>
      </c>
      <c r="I23" s="7"/>
      <c r="J23" s="7"/>
      <c r="K23" s="11"/>
      <c r="L23" s="15"/>
    </row>
    <row r="24" spans="2:12" x14ac:dyDescent="0.2">
      <c r="B24" s="1" t="s">
        <v>10</v>
      </c>
      <c r="C24" s="9">
        <v>9264035</v>
      </c>
      <c r="D24" s="9">
        <v>9264035</v>
      </c>
      <c r="E24" s="9">
        <v>0</v>
      </c>
      <c r="F24" s="9">
        <v>0</v>
      </c>
      <c r="G24" s="9">
        <f t="shared" si="0"/>
        <v>0</v>
      </c>
      <c r="H24" s="10">
        <f t="shared" si="1"/>
        <v>0</v>
      </c>
      <c r="I24" s="7"/>
      <c r="J24" s="7"/>
      <c r="K24" s="11"/>
      <c r="L24" s="15"/>
    </row>
    <row r="25" spans="2:12" x14ac:dyDescent="0.2">
      <c r="B25" s="1" t="s">
        <v>46</v>
      </c>
      <c r="C25" s="9"/>
      <c r="D25" s="9"/>
      <c r="E25" s="9">
        <v>0</v>
      </c>
      <c r="F25" s="9">
        <v>0</v>
      </c>
      <c r="G25" s="9">
        <f t="shared" si="0"/>
        <v>0</v>
      </c>
      <c r="H25" s="10">
        <f t="shared" si="1"/>
        <v>0</v>
      </c>
      <c r="I25" s="7"/>
      <c r="J25" s="7"/>
      <c r="K25" s="11"/>
      <c r="L25" s="15"/>
    </row>
    <row r="26" spans="2:12" x14ac:dyDescent="0.2">
      <c r="B26" s="1" t="s">
        <v>11</v>
      </c>
      <c r="C26" s="9">
        <v>1179842</v>
      </c>
      <c r="D26" s="9">
        <v>1179842</v>
      </c>
      <c r="E26" s="9">
        <v>0</v>
      </c>
      <c r="F26" s="9">
        <v>0</v>
      </c>
      <c r="G26" s="9">
        <f t="shared" si="0"/>
        <v>0</v>
      </c>
      <c r="H26" s="10">
        <f t="shared" si="1"/>
        <v>0</v>
      </c>
      <c r="I26" s="7"/>
      <c r="J26" s="7"/>
      <c r="K26" s="11"/>
      <c r="L26" s="15"/>
    </row>
    <row r="27" spans="2:12" x14ac:dyDescent="0.2">
      <c r="B27" s="2" t="s">
        <v>47</v>
      </c>
      <c r="C27" s="9">
        <v>-14518</v>
      </c>
      <c r="D27" s="9">
        <v>-14519</v>
      </c>
      <c r="E27" s="9">
        <v>1</v>
      </c>
      <c r="F27" s="9">
        <v>0</v>
      </c>
      <c r="G27" s="9">
        <f t="shared" si="0"/>
        <v>1</v>
      </c>
      <c r="H27" s="10">
        <f t="shared" si="1"/>
        <v>0</v>
      </c>
      <c r="I27" s="7"/>
      <c r="J27" s="7"/>
      <c r="K27" s="11"/>
      <c r="L27" s="15"/>
    </row>
    <row r="28" spans="2:12" x14ac:dyDescent="0.2">
      <c r="B28" s="1" t="s">
        <v>48</v>
      </c>
      <c r="C28" s="9">
        <v>32517005</v>
      </c>
      <c r="D28" s="9">
        <v>32517725</v>
      </c>
      <c r="E28" s="9">
        <v>0</v>
      </c>
      <c r="F28" s="9">
        <v>-720</v>
      </c>
      <c r="G28" s="9">
        <f t="shared" si="0"/>
        <v>-720</v>
      </c>
      <c r="H28" s="10">
        <f t="shared" si="1"/>
        <v>0</v>
      </c>
      <c r="I28" s="7"/>
      <c r="J28" s="7"/>
      <c r="K28" s="11"/>
      <c r="L28" s="15"/>
    </row>
    <row r="29" spans="2:12" x14ac:dyDescent="0.2">
      <c r="B29" s="1" t="s">
        <v>12</v>
      </c>
      <c r="C29" s="9">
        <v>157527</v>
      </c>
      <c r="D29" s="9">
        <v>157583</v>
      </c>
      <c r="E29" s="9">
        <v>-56</v>
      </c>
      <c r="F29" s="9">
        <v>0</v>
      </c>
      <c r="G29" s="9">
        <f t="shared" si="0"/>
        <v>-56</v>
      </c>
      <c r="H29" s="10">
        <f t="shared" si="1"/>
        <v>0</v>
      </c>
      <c r="I29" s="7"/>
      <c r="J29" s="7"/>
      <c r="K29" s="11"/>
      <c r="L29" s="15"/>
    </row>
    <row r="30" spans="2:12" x14ac:dyDescent="0.2">
      <c r="B30" s="1" t="s">
        <v>49</v>
      </c>
      <c r="C30" s="9">
        <v>-84686</v>
      </c>
      <c r="D30" s="9">
        <v>-84686</v>
      </c>
      <c r="E30" s="9">
        <v>0</v>
      </c>
      <c r="F30" s="9">
        <v>0</v>
      </c>
      <c r="G30" s="9">
        <f t="shared" si="0"/>
        <v>0</v>
      </c>
      <c r="H30" s="10">
        <f t="shared" si="1"/>
        <v>0</v>
      </c>
      <c r="I30" s="7"/>
      <c r="J30" s="7"/>
      <c r="K30" s="11"/>
      <c r="L30" s="15"/>
    </row>
    <row r="31" spans="2:12" x14ac:dyDescent="0.2">
      <c r="B31" s="1" t="s">
        <v>13</v>
      </c>
      <c r="C31" s="9">
        <v>-377604</v>
      </c>
      <c r="D31" s="9">
        <v>-379675</v>
      </c>
      <c r="E31" s="9">
        <v>2071</v>
      </c>
      <c r="F31" s="9">
        <v>0</v>
      </c>
      <c r="G31" s="9">
        <f t="shared" si="0"/>
        <v>2071</v>
      </c>
      <c r="H31" s="10">
        <f t="shared" si="1"/>
        <v>0</v>
      </c>
      <c r="I31" s="7"/>
      <c r="J31" s="7"/>
      <c r="K31" s="11"/>
      <c r="L31" s="15"/>
    </row>
    <row r="32" spans="2:12" x14ac:dyDescent="0.2">
      <c r="B32" s="1" t="s">
        <v>14</v>
      </c>
      <c r="C32" s="9">
        <v>2707265</v>
      </c>
      <c r="D32" s="9">
        <v>2707073</v>
      </c>
      <c r="E32" s="9">
        <v>192</v>
      </c>
      <c r="F32" s="9">
        <v>0</v>
      </c>
      <c r="G32" s="9">
        <f t="shared" si="0"/>
        <v>192</v>
      </c>
      <c r="H32" s="10">
        <f t="shared" si="1"/>
        <v>0</v>
      </c>
      <c r="I32" s="7"/>
      <c r="J32" s="7"/>
      <c r="K32" s="11"/>
      <c r="L32" s="15"/>
    </row>
    <row r="33" spans="2:12" x14ac:dyDescent="0.2">
      <c r="B33" s="1" t="s">
        <v>37</v>
      </c>
      <c r="C33" s="9">
        <v>-10218</v>
      </c>
      <c r="D33" s="9">
        <v>-12791</v>
      </c>
      <c r="E33" s="9">
        <v>2573</v>
      </c>
      <c r="F33" s="9">
        <v>0</v>
      </c>
      <c r="G33" s="9">
        <f t="shared" si="0"/>
        <v>2573</v>
      </c>
      <c r="H33" s="10">
        <f t="shared" si="1"/>
        <v>0</v>
      </c>
      <c r="I33" s="7"/>
      <c r="J33" s="7"/>
      <c r="K33" s="11"/>
      <c r="L33" s="15"/>
    </row>
    <row r="34" spans="2:12" x14ac:dyDescent="0.2">
      <c r="B34" s="1" t="s">
        <v>15</v>
      </c>
      <c r="C34" s="9">
        <v>1437624</v>
      </c>
      <c r="D34" s="9">
        <v>1437624</v>
      </c>
      <c r="E34" s="9">
        <v>0</v>
      </c>
      <c r="F34" s="9">
        <v>0</v>
      </c>
      <c r="G34" s="9">
        <f t="shared" si="0"/>
        <v>0</v>
      </c>
      <c r="H34" s="10">
        <f t="shared" si="1"/>
        <v>0</v>
      </c>
      <c r="I34" s="7"/>
      <c r="J34" s="7"/>
      <c r="K34" s="11"/>
      <c r="L34" s="15"/>
    </row>
    <row r="35" spans="2:12" x14ac:dyDescent="0.2">
      <c r="B35" s="1" t="s">
        <v>50</v>
      </c>
      <c r="C35" s="9">
        <v>487678</v>
      </c>
      <c r="D35" s="9">
        <v>487678</v>
      </c>
      <c r="E35" s="9">
        <v>0</v>
      </c>
      <c r="F35" s="9">
        <v>0</v>
      </c>
      <c r="G35" s="9">
        <f t="shared" si="0"/>
        <v>0</v>
      </c>
      <c r="H35" s="10">
        <f t="shared" si="1"/>
        <v>0</v>
      </c>
      <c r="J35" s="7"/>
      <c r="K35" s="11"/>
      <c r="L35" s="15"/>
    </row>
    <row r="36" spans="2:12" x14ac:dyDescent="0.2">
      <c r="B36" s="1" t="s">
        <v>51</v>
      </c>
      <c r="C36" s="9">
        <v>-50878</v>
      </c>
      <c r="D36" s="9">
        <v>-50878</v>
      </c>
      <c r="E36" s="9">
        <v>0</v>
      </c>
      <c r="F36" s="9">
        <v>0</v>
      </c>
      <c r="G36" s="9">
        <f t="shared" si="0"/>
        <v>0</v>
      </c>
      <c r="H36" s="10">
        <f t="shared" si="1"/>
        <v>0</v>
      </c>
      <c r="J36" s="7"/>
      <c r="K36" s="11"/>
      <c r="L36" s="15"/>
    </row>
    <row r="37" spans="2:12" x14ac:dyDescent="0.2">
      <c r="B37" s="1" t="s">
        <v>52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10">
        <f t="shared" si="1"/>
        <v>0</v>
      </c>
      <c r="J37" s="7"/>
      <c r="K37" s="11"/>
      <c r="L37" s="15"/>
    </row>
    <row r="38" spans="2:12" x14ac:dyDescent="0.2">
      <c r="B38" s="1" t="s">
        <v>16</v>
      </c>
      <c r="C38" s="9">
        <v>2329677</v>
      </c>
      <c r="D38" s="9">
        <v>2323280</v>
      </c>
      <c r="E38" s="9">
        <v>6397</v>
      </c>
      <c r="F38" s="9">
        <v>0</v>
      </c>
      <c r="G38" s="9">
        <f t="shared" si="0"/>
        <v>6397</v>
      </c>
      <c r="H38" s="10">
        <f t="shared" si="1"/>
        <v>0</v>
      </c>
      <c r="J38" s="7"/>
      <c r="K38" s="11"/>
      <c r="L38" s="15"/>
    </row>
    <row r="39" spans="2:12" x14ac:dyDescent="0.2">
      <c r="B39" s="1" t="s">
        <v>17</v>
      </c>
      <c r="C39" s="9">
        <v>-708813</v>
      </c>
      <c r="D39" s="9">
        <v>-707208</v>
      </c>
      <c r="E39" s="9">
        <v>-1605</v>
      </c>
      <c r="F39" s="9">
        <v>0</v>
      </c>
      <c r="G39" s="9">
        <f t="shared" si="0"/>
        <v>-1605</v>
      </c>
      <c r="H39" s="10">
        <f t="shared" si="1"/>
        <v>0</v>
      </c>
      <c r="J39" s="7"/>
      <c r="K39" s="11"/>
      <c r="L39" s="15"/>
    </row>
    <row r="40" spans="2:12" x14ac:dyDescent="0.2">
      <c r="B40" s="1" t="s">
        <v>18</v>
      </c>
      <c r="C40" s="9">
        <v>13691217</v>
      </c>
      <c r="D40" s="9">
        <v>13689053</v>
      </c>
      <c r="E40" s="9">
        <v>2164</v>
      </c>
      <c r="F40" s="9">
        <v>0</v>
      </c>
      <c r="G40" s="9">
        <f t="shared" si="0"/>
        <v>2164</v>
      </c>
      <c r="H40" s="10">
        <f t="shared" si="1"/>
        <v>0</v>
      </c>
      <c r="J40" s="7"/>
      <c r="K40" s="11"/>
      <c r="L40" s="15"/>
    </row>
    <row r="41" spans="2:12" x14ac:dyDescent="0.2">
      <c r="B41" s="1" t="s">
        <v>19</v>
      </c>
      <c r="C41" s="9">
        <v>-268927</v>
      </c>
      <c r="D41" s="9">
        <v>-268927</v>
      </c>
      <c r="E41" s="9">
        <v>0</v>
      </c>
      <c r="F41" s="9">
        <v>0</v>
      </c>
      <c r="G41" s="9">
        <f t="shared" si="0"/>
        <v>0</v>
      </c>
      <c r="H41" s="10">
        <f t="shared" si="1"/>
        <v>0</v>
      </c>
      <c r="J41" s="7"/>
      <c r="K41" s="11"/>
      <c r="L41" s="15"/>
    </row>
    <row r="42" spans="2:12" x14ac:dyDescent="0.2">
      <c r="B42" s="1" t="s">
        <v>20</v>
      </c>
      <c r="C42" s="9">
        <v>571113.17000000004</v>
      </c>
      <c r="D42" s="9">
        <v>569316.17000000004</v>
      </c>
      <c r="E42" s="9">
        <v>1797</v>
      </c>
      <c r="F42" s="9">
        <v>0</v>
      </c>
      <c r="G42" s="9">
        <f t="shared" si="0"/>
        <v>1797</v>
      </c>
      <c r="H42" s="10">
        <f t="shared" si="1"/>
        <v>0</v>
      </c>
      <c r="J42" s="7"/>
      <c r="K42" s="11"/>
      <c r="L42" s="15"/>
    </row>
    <row r="43" spans="2:12" x14ac:dyDescent="0.2">
      <c r="B43" s="1" t="s">
        <v>53</v>
      </c>
      <c r="C43" s="9"/>
      <c r="D43" s="9">
        <v>2</v>
      </c>
      <c r="E43" s="9">
        <v>-2</v>
      </c>
      <c r="F43" s="9">
        <v>0</v>
      </c>
      <c r="G43" s="9">
        <f t="shared" si="0"/>
        <v>-2</v>
      </c>
      <c r="H43" s="10">
        <f t="shared" si="1"/>
        <v>0</v>
      </c>
      <c r="J43" s="7"/>
      <c r="K43" s="11"/>
      <c r="L43" s="15"/>
    </row>
    <row r="44" spans="2:12" x14ac:dyDescent="0.2">
      <c r="B44" s="1" t="s">
        <v>21</v>
      </c>
      <c r="C44" s="9">
        <v>29569</v>
      </c>
      <c r="D44" s="9">
        <v>311</v>
      </c>
      <c r="E44" s="9">
        <v>29258</v>
      </c>
      <c r="F44" s="9">
        <v>0</v>
      </c>
      <c r="G44" s="9">
        <f t="shared" si="0"/>
        <v>29258</v>
      </c>
      <c r="H44" s="10">
        <f t="shared" si="1"/>
        <v>0</v>
      </c>
      <c r="J44" s="7"/>
      <c r="K44" s="11"/>
      <c r="L44" s="15"/>
    </row>
    <row r="45" spans="2:12" x14ac:dyDescent="0.2">
      <c r="B45" s="1" t="s">
        <v>22</v>
      </c>
      <c r="C45" s="9">
        <v>248987</v>
      </c>
      <c r="D45" s="9">
        <v>228751</v>
      </c>
      <c r="E45" s="9">
        <v>20236</v>
      </c>
      <c r="F45" s="9">
        <v>0</v>
      </c>
      <c r="G45" s="9">
        <f t="shared" si="0"/>
        <v>20236</v>
      </c>
      <c r="H45" s="10">
        <f t="shared" si="1"/>
        <v>0</v>
      </c>
      <c r="J45" s="7"/>
      <c r="K45" s="11"/>
      <c r="L45" s="15"/>
    </row>
    <row r="46" spans="2:12" x14ac:dyDescent="0.2">
      <c r="B46" s="1" t="s">
        <v>54</v>
      </c>
      <c r="C46" s="9">
        <v>-26714</v>
      </c>
      <c r="D46" s="9">
        <v>-26715</v>
      </c>
      <c r="E46" s="9">
        <v>1</v>
      </c>
      <c r="F46" s="9">
        <v>0</v>
      </c>
      <c r="G46" s="9">
        <f t="shared" si="0"/>
        <v>1</v>
      </c>
      <c r="H46" s="10">
        <f t="shared" si="1"/>
        <v>0</v>
      </c>
      <c r="J46" s="7"/>
      <c r="K46" s="11"/>
      <c r="L46" s="15"/>
    </row>
    <row r="47" spans="2:12" x14ac:dyDescent="0.2">
      <c r="B47" s="1" t="s">
        <v>55</v>
      </c>
      <c r="C47" s="9">
        <v>-531141</v>
      </c>
      <c r="D47" s="9">
        <v>-540156</v>
      </c>
      <c r="E47" s="9">
        <v>9015</v>
      </c>
      <c r="F47" s="9">
        <v>0</v>
      </c>
      <c r="G47" s="9">
        <f t="shared" si="0"/>
        <v>9015</v>
      </c>
      <c r="H47" s="10">
        <f t="shared" si="1"/>
        <v>0</v>
      </c>
      <c r="J47" s="7"/>
      <c r="K47" s="11"/>
      <c r="L47" s="15"/>
    </row>
    <row r="48" spans="2:12" x14ac:dyDescent="0.2">
      <c r="B48" s="1" t="s">
        <v>23</v>
      </c>
      <c r="C48" s="9">
        <v>-523209</v>
      </c>
      <c r="D48" s="9">
        <v>-523194</v>
      </c>
      <c r="E48" s="9">
        <v>-15</v>
      </c>
      <c r="F48" s="9">
        <v>0</v>
      </c>
      <c r="G48" s="9">
        <f t="shared" si="0"/>
        <v>-15</v>
      </c>
      <c r="H48" s="10">
        <f t="shared" si="1"/>
        <v>0</v>
      </c>
      <c r="J48" s="7"/>
      <c r="K48" s="11"/>
      <c r="L48" s="15"/>
    </row>
    <row r="49" spans="2:12" x14ac:dyDescent="0.2">
      <c r="B49" s="1" t="s">
        <v>56</v>
      </c>
      <c r="C49" s="9">
        <v>-635219</v>
      </c>
      <c r="D49" s="9">
        <v>-646001</v>
      </c>
      <c r="E49" s="9">
        <v>10782</v>
      </c>
      <c r="F49" s="9">
        <v>0</v>
      </c>
      <c r="G49" s="9">
        <f t="shared" si="0"/>
        <v>10782</v>
      </c>
      <c r="H49" s="10">
        <f t="shared" si="1"/>
        <v>0</v>
      </c>
      <c r="J49" s="7"/>
      <c r="K49" s="11"/>
      <c r="L49" s="15"/>
    </row>
    <row r="50" spans="2:12" x14ac:dyDescent="0.2">
      <c r="B50" s="1" t="s">
        <v>24</v>
      </c>
      <c r="C50" s="9">
        <v>146929996</v>
      </c>
      <c r="D50" s="9">
        <v>146929996</v>
      </c>
      <c r="E50" s="9">
        <v>0</v>
      </c>
      <c r="F50" s="9">
        <v>0</v>
      </c>
      <c r="G50" s="9">
        <f t="shared" si="0"/>
        <v>0</v>
      </c>
      <c r="H50" s="10">
        <f t="shared" si="1"/>
        <v>0</v>
      </c>
      <c r="J50" s="7"/>
      <c r="K50" s="11"/>
      <c r="L50" s="15"/>
    </row>
    <row r="51" spans="2:12" x14ac:dyDescent="0.2">
      <c r="B51" s="1" t="s">
        <v>57</v>
      </c>
      <c r="C51" s="9">
        <v>-11919</v>
      </c>
      <c r="D51" s="9">
        <v>-11919</v>
      </c>
      <c r="E51" s="9">
        <v>0</v>
      </c>
      <c r="F51" s="9">
        <v>0</v>
      </c>
      <c r="G51" s="9">
        <f t="shared" si="0"/>
        <v>0</v>
      </c>
      <c r="H51" s="10">
        <f t="shared" si="1"/>
        <v>0</v>
      </c>
      <c r="J51" s="7"/>
      <c r="K51" s="11"/>
      <c r="L51" s="15"/>
    </row>
    <row r="52" spans="2:12" x14ac:dyDescent="0.2">
      <c r="B52" s="1" t="s">
        <v>25</v>
      </c>
      <c r="C52" s="9">
        <v>-230237</v>
      </c>
      <c r="D52" s="9">
        <v>-230237</v>
      </c>
      <c r="E52" s="9">
        <v>0</v>
      </c>
      <c r="F52" s="9">
        <v>0</v>
      </c>
      <c r="G52" s="9">
        <f t="shared" si="0"/>
        <v>0</v>
      </c>
      <c r="H52" s="10">
        <f t="shared" si="1"/>
        <v>0</v>
      </c>
      <c r="J52" s="7"/>
      <c r="K52" s="11"/>
      <c r="L52" s="15"/>
    </row>
    <row r="53" spans="2:12" x14ac:dyDescent="0.2">
      <c r="B53" s="1" t="s">
        <v>26</v>
      </c>
      <c r="C53" s="9">
        <v>-328388</v>
      </c>
      <c r="D53" s="9">
        <v>-328388</v>
      </c>
      <c r="E53" s="9">
        <v>0</v>
      </c>
      <c r="F53" s="9">
        <v>0</v>
      </c>
      <c r="G53" s="9">
        <f t="shared" si="0"/>
        <v>0</v>
      </c>
      <c r="H53" s="10">
        <f t="shared" si="1"/>
        <v>0</v>
      </c>
      <c r="J53" s="7"/>
      <c r="K53" s="11"/>
      <c r="L53" s="15"/>
    </row>
    <row r="54" spans="2:12" x14ac:dyDescent="0.2">
      <c r="B54" s="1" t="s">
        <v>58</v>
      </c>
      <c r="C54" s="9">
        <v>4854</v>
      </c>
      <c r="D54" s="9">
        <v>4854</v>
      </c>
      <c r="E54" s="9">
        <v>0</v>
      </c>
      <c r="F54" s="9">
        <v>0</v>
      </c>
      <c r="G54" s="9">
        <f t="shared" si="0"/>
        <v>0</v>
      </c>
      <c r="H54" s="10">
        <f t="shared" si="1"/>
        <v>0</v>
      </c>
      <c r="J54" s="7"/>
      <c r="K54" s="11"/>
      <c r="L54" s="15"/>
    </row>
    <row r="55" spans="2:12" x14ac:dyDescent="0.2">
      <c r="B55" s="1" t="s">
        <v>27</v>
      </c>
      <c r="C55" s="9">
        <v>-229425</v>
      </c>
      <c r="D55" s="9">
        <v>-229425</v>
      </c>
      <c r="E55" s="9">
        <v>0</v>
      </c>
      <c r="F55" s="9">
        <v>0</v>
      </c>
      <c r="G55" s="9">
        <f t="shared" si="0"/>
        <v>0</v>
      </c>
      <c r="H55" s="10">
        <f t="shared" si="1"/>
        <v>0</v>
      </c>
      <c r="J55" s="7"/>
      <c r="K55" s="11"/>
      <c r="L55" s="15"/>
    </row>
    <row r="56" spans="2:12" x14ac:dyDescent="0.2">
      <c r="B56" s="1" t="s">
        <v>59</v>
      </c>
      <c r="C56" s="9">
        <v>0</v>
      </c>
      <c r="D56" s="9">
        <v>0</v>
      </c>
      <c r="E56" s="9">
        <v>0</v>
      </c>
      <c r="F56" s="9">
        <v>0</v>
      </c>
      <c r="G56" s="9">
        <f t="shared" si="0"/>
        <v>0</v>
      </c>
      <c r="H56" s="10">
        <f t="shared" si="1"/>
        <v>0</v>
      </c>
      <c r="J56" s="7"/>
      <c r="K56" s="11"/>
      <c r="L56" s="15"/>
    </row>
    <row r="57" spans="2:12" x14ac:dyDescent="0.2">
      <c r="B57" s="1" t="s">
        <v>28</v>
      </c>
      <c r="C57" s="9">
        <v>-518272.41</v>
      </c>
      <c r="D57" s="9">
        <v>-518272.41</v>
      </c>
      <c r="E57" s="9">
        <v>0</v>
      </c>
      <c r="F57" s="9">
        <v>0</v>
      </c>
      <c r="G57" s="9">
        <f t="shared" si="0"/>
        <v>0</v>
      </c>
      <c r="H57" s="13">
        <f>C57-D57-G57</f>
        <v>0</v>
      </c>
      <c r="J57" s="7"/>
      <c r="K57" s="11"/>
      <c r="L57" s="15"/>
    </row>
    <row r="58" spans="2:12" x14ac:dyDescent="0.2">
      <c r="B58" s="1" t="s">
        <v>60</v>
      </c>
      <c r="C58" s="9">
        <v>432297.57</v>
      </c>
      <c r="D58" s="9">
        <v>916705.57</v>
      </c>
      <c r="E58" s="9">
        <v>-484408</v>
      </c>
      <c r="F58" s="9">
        <v>0</v>
      </c>
      <c r="G58" s="9">
        <f t="shared" si="0"/>
        <v>-484408</v>
      </c>
      <c r="H58" s="12">
        <f t="shared" si="1"/>
        <v>0</v>
      </c>
      <c r="J58" s="7"/>
      <c r="K58" s="11"/>
      <c r="L58" s="15"/>
    </row>
    <row r="59" spans="2:12" x14ac:dyDescent="0.2">
      <c r="B59" s="1" t="s">
        <v>61</v>
      </c>
      <c r="C59" s="9">
        <v>259000</v>
      </c>
      <c r="D59" s="9">
        <v>869556</v>
      </c>
      <c r="E59" s="9">
        <v>-610556</v>
      </c>
      <c r="F59" s="9">
        <v>0</v>
      </c>
      <c r="G59" s="9">
        <f t="shared" si="0"/>
        <v>-610556</v>
      </c>
      <c r="H59" s="12">
        <f t="shared" si="1"/>
        <v>0</v>
      </c>
      <c r="J59" s="7"/>
      <c r="K59" s="11"/>
      <c r="L59" s="15"/>
    </row>
    <row r="60" spans="2:12" x14ac:dyDescent="0.2">
      <c r="B60" s="1" t="s">
        <v>62</v>
      </c>
      <c r="C60" s="9">
        <v>-113336</v>
      </c>
      <c r="D60" s="9">
        <v>-113336</v>
      </c>
      <c r="E60" s="9">
        <v>0</v>
      </c>
      <c r="F60" s="9">
        <v>0</v>
      </c>
      <c r="G60" s="9">
        <f t="shared" si="0"/>
        <v>0</v>
      </c>
      <c r="H60" s="12">
        <f t="shared" si="1"/>
        <v>0</v>
      </c>
      <c r="J60" s="7"/>
      <c r="K60" s="11"/>
      <c r="L60" s="15"/>
    </row>
    <row r="61" spans="2:12" x14ac:dyDescent="0.2">
      <c r="B61" s="1" t="s">
        <v>29</v>
      </c>
      <c r="C61" s="9">
        <v>-156575.28</v>
      </c>
      <c r="D61" s="9">
        <v>-156575.28</v>
      </c>
      <c r="E61" s="9">
        <v>0</v>
      </c>
      <c r="F61" s="9">
        <v>0</v>
      </c>
      <c r="G61" s="9">
        <f t="shared" si="0"/>
        <v>0</v>
      </c>
      <c r="H61" s="12">
        <f t="shared" si="1"/>
        <v>0</v>
      </c>
      <c r="J61" s="7"/>
      <c r="K61" s="11"/>
      <c r="L61" s="15"/>
    </row>
    <row r="62" spans="2:12" x14ac:dyDescent="0.2">
      <c r="B62" s="1" t="s">
        <v>63</v>
      </c>
      <c r="C62" s="9">
        <v>3097275</v>
      </c>
      <c r="D62" s="9">
        <v>3097146</v>
      </c>
      <c r="E62" s="9">
        <v>129</v>
      </c>
      <c r="F62" s="9">
        <v>0</v>
      </c>
      <c r="G62" s="9">
        <f t="shared" si="0"/>
        <v>129</v>
      </c>
      <c r="H62" s="12">
        <f t="shared" si="1"/>
        <v>0</v>
      </c>
      <c r="J62" s="7"/>
      <c r="K62" s="11"/>
      <c r="L62" s="15"/>
    </row>
    <row r="63" spans="2:12" x14ac:dyDescent="0.2">
      <c r="B63" s="1" t="s">
        <v>64</v>
      </c>
      <c r="C63" s="9">
        <v>114361827</v>
      </c>
      <c r="D63" s="9">
        <v>114361457</v>
      </c>
      <c r="E63" s="9">
        <v>352</v>
      </c>
      <c r="F63" s="9">
        <v>18</v>
      </c>
      <c r="G63" s="9">
        <f t="shared" si="0"/>
        <v>370</v>
      </c>
      <c r="H63" s="12">
        <f t="shared" si="1"/>
        <v>0</v>
      </c>
      <c r="J63" s="7"/>
      <c r="K63" s="11"/>
      <c r="L63" s="15"/>
    </row>
    <row r="64" spans="2:12" x14ac:dyDescent="0.2">
      <c r="B64" s="1" t="s">
        <v>65</v>
      </c>
      <c r="C64" s="9">
        <v>-13773</v>
      </c>
      <c r="D64" s="9">
        <v>-13773</v>
      </c>
      <c r="E64" s="9">
        <v>0</v>
      </c>
      <c r="F64" s="9">
        <v>0</v>
      </c>
      <c r="G64" s="9">
        <f t="shared" si="0"/>
        <v>0</v>
      </c>
      <c r="H64" s="12">
        <f t="shared" si="1"/>
        <v>0</v>
      </c>
      <c r="J64" s="7"/>
      <c r="K64" s="11"/>
      <c r="L64" s="15"/>
    </row>
    <row r="65" spans="2:12" x14ac:dyDescent="0.2">
      <c r="B65" s="1" t="s">
        <v>30</v>
      </c>
      <c r="C65" s="9">
        <v>-354802</v>
      </c>
      <c r="D65" s="9">
        <v>-354802</v>
      </c>
      <c r="E65" s="9">
        <v>0</v>
      </c>
      <c r="F65" s="9">
        <v>0</v>
      </c>
      <c r="G65" s="9">
        <f t="shared" si="0"/>
        <v>0</v>
      </c>
      <c r="H65" s="12">
        <f t="shared" si="1"/>
        <v>0</v>
      </c>
      <c r="J65" s="7"/>
      <c r="K65" s="11"/>
      <c r="L65" s="15"/>
    </row>
    <row r="66" spans="2:12" x14ac:dyDescent="0.2">
      <c r="B66" s="1" t="s">
        <v>31</v>
      </c>
      <c r="C66" s="9">
        <v>-191267</v>
      </c>
      <c r="D66" s="9">
        <v>-191267</v>
      </c>
      <c r="E66" s="9">
        <v>0</v>
      </c>
      <c r="F66" s="9">
        <v>0</v>
      </c>
      <c r="G66" s="9">
        <f t="shared" si="0"/>
        <v>0</v>
      </c>
      <c r="H66" s="12">
        <f t="shared" si="1"/>
        <v>0</v>
      </c>
      <c r="J66" s="7"/>
      <c r="K66" s="11"/>
      <c r="L66" s="15"/>
    </row>
    <row r="67" spans="2:12" x14ac:dyDescent="0.2">
      <c r="B67" s="1" t="s">
        <v>32</v>
      </c>
      <c r="C67" s="9">
        <v>485527</v>
      </c>
      <c r="D67" s="9">
        <v>403140</v>
      </c>
      <c r="E67" s="9">
        <v>82387</v>
      </c>
      <c r="F67" s="9">
        <v>0</v>
      </c>
      <c r="G67" s="9">
        <f t="shared" si="0"/>
        <v>82387</v>
      </c>
      <c r="H67" s="12">
        <f t="shared" si="1"/>
        <v>0</v>
      </c>
      <c r="J67" s="7"/>
      <c r="K67" s="11"/>
      <c r="L67" s="15"/>
    </row>
    <row r="68" spans="2:12" x14ac:dyDescent="0.2">
      <c r="B68" s="1" t="s">
        <v>66</v>
      </c>
      <c r="C68" s="9">
        <v>27700632</v>
      </c>
      <c r="D68" s="9">
        <v>27646632</v>
      </c>
      <c r="E68" s="9">
        <v>54000</v>
      </c>
      <c r="F68" s="9">
        <v>0</v>
      </c>
      <c r="G68" s="9">
        <f t="shared" si="0"/>
        <v>54000</v>
      </c>
      <c r="H68" s="12">
        <f t="shared" si="1"/>
        <v>0</v>
      </c>
      <c r="J68" s="7"/>
      <c r="K68" s="11"/>
      <c r="L68" s="15"/>
    </row>
    <row r="69" spans="2:12" x14ac:dyDescent="0.2">
      <c r="B69" s="1" t="s">
        <v>67</v>
      </c>
      <c r="C69" s="9">
        <v>-79993</v>
      </c>
      <c r="D69" s="9">
        <v>-79993</v>
      </c>
      <c r="E69" s="9">
        <v>0</v>
      </c>
      <c r="F69" s="9">
        <v>0</v>
      </c>
      <c r="G69" s="9">
        <f t="shared" si="0"/>
        <v>0</v>
      </c>
      <c r="H69" s="12">
        <f t="shared" si="1"/>
        <v>0</v>
      </c>
      <c r="J69" s="7"/>
      <c r="K69" s="11"/>
      <c r="L69" s="15"/>
    </row>
    <row r="70" spans="2:12" x14ac:dyDescent="0.2">
      <c r="B70" s="3" t="s">
        <v>68</v>
      </c>
      <c r="C70" s="9">
        <v>-464900</v>
      </c>
      <c r="D70" s="9">
        <v>-464900</v>
      </c>
      <c r="E70" s="9">
        <v>0</v>
      </c>
      <c r="F70" s="9">
        <v>0</v>
      </c>
      <c r="G70" s="9">
        <f t="shared" ref="G70:G73" si="2">E70+F70</f>
        <v>0</v>
      </c>
      <c r="H70" s="12">
        <f t="shared" ref="H70:H73" si="3">C70-D70-G70</f>
        <v>0</v>
      </c>
      <c r="J70" s="7"/>
      <c r="K70" s="11"/>
      <c r="L70" s="15"/>
    </row>
    <row r="71" spans="2:12" x14ac:dyDescent="0.2">
      <c r="B71" s="1" t="s">
        <v>69</v>
      </c>
      <c r="C71" s="9">
        <v>-108028</v>
      </c>
      <c r="D71" s="9">
        <v>-108028</v>
      </c>
      <c r="E71" s="9">
        <v>0</v>
      </c>
      <c r="F71" s="9">
        <v>0</v>
      </c>
      <c r="G71" s="9">
        <f t="shared" si="2"/>
        <v>0</v>
      </c>
      <c r="H71" s="12">
        <f t="shared" si="3"/>
        <v>0</v>
      </c>
      <c r="J71" s="7"/>
      <c r="K71" s="11"/>
      <c r="L71" s="15"/>
    </row>
    <row r="72" spans="2:12" x14ac:dyDescent="0.2">
      <c r="B72" s="16" t="s">
        <v>33</v>
      </c>
      <c r="C72" s="9">
        <v>-252258.15</v>
      </c>
      <c r="D72" s="9">
        <v>-252258.15</v>
      </c>
      <c r="E72" s="9">
        <v>0</v>
      </c>
      <c r="F72" s="9">
        <v>0</v>
      </c>
      <c r="G72" s="9">
        <f t="shared" si="2"/>
        <v>0</v>
      </c>
      <c r="H72" s="12">
        <f t="shared" si="3"/>
        <v>0</v>
      </c>
      <c r="J72" s="7"/>
      <c r="K72" s="11"/>
      <c r="L72" s="15"/>
    </row>
    <row r="73" spans="2:12" x14ac:dyDescent="0.2">
      <c r="B73" s="1" t="s">
        <v>34</v>
      </c>
      <c r="C73" s="9">
        <v>-665540</v>
      </c>
      <c r="D73" s="9">
        <v>-662887</v>
      </c>
      <c r="E73" s="9">
        <v>-2653</v>
      </c>
      <c r="F73" s="9">
        <v>0</v>
      </c>
      <c r="G73" s="9">
        <f t="shared" si="2"/>
        <v>-2653</v>
      </c>
      <c r="H73" s="10">
        <f t="shared" si="3"/>
        <v>0</v>
      </c>
      <c r="J73" s="7"/>
      <c r="K73" s="11"/>
      <c r="L73" s="15"/>
    </row>
    <row r="74" spans="2:12" x14ac:dyDescent="0.2">
      <c r="B74" s="1"/>
      <c r="C74" s="9"/>
      <c r="D74" s="9"/>
      <c r="E74" s="9"/>
      <c r="F74" s="9"/>
      <c r="G74" s="9"/>
      <c r="H74" s="1"/>
      <c r="K74" s="11"/>
      <c r="L74" s="15"/>
    </row>
    <row r="75" spans="2:12" x14ac:dyDescent="0.2">
      <c r="B75" s="4" t="s">
        <v>35</v>
      </c>
      <c r="C75" s="17">
        <f>SUM(C5:C73)</f>
        <v>378782037.46000004</v>
      </c>
      <c r="D75" s="17">
        <f>SUM(D5:D73)</f>
        <v>379637208.46000004</v>
      </c>
      <c r="E75" s="17">
        <f t="shared" ref="E75:H75" si="4">SUM(E5:E73)</f>
        <v>-854469</v>
      </c>
      <c r="F75" s="17">
        <f t="shared" si="4"/>
        <v>-702</v>
      </c>
      <c r="G75" s="17">
        <f t="shared" si="4"/>
        <v>-855171</v>
      </c>
      <c r="H75" s="17">
        <f t="shared" si="4"/>
        <v>0</v>
      </c>
      <c r="K75" s="11"/>
      <c r="L75" s="15"/>
    </row>
    <row r="76" spans="2:12" x14ac:dyDescent="0.2">
      <c r="K76" s="11"/>
      <c r="L76" s="15"/>
    </row>
    <row r="77" spans="2:12" x14ac:dyDescent="0.2">
      <c r="K77" s="11"/>
      <c r="L77" s="15"/>
    </row>
    <row r="78" spans="2:12" x14ac:dyDescent="0.2">
      <c r="K78" s="11"/>
      <c r="L78" s="15"/>
    </row>
    <row r="79" spans="2:12" x14ac:dyDescent="0.2">
      <c r="K79" s="11"/>
      <c r="L79" s="15"/>
    </row>
  </sheetData>
  <autoFilter ref="B2:H73">
    <filterColumn colId="3" showButton="0"/>
  </autoFilter>
  <mergeCells count="6">
    <mergeCell ref="H2:H4"/>
    <mergeCell ref="G2:G4"/>
    <mergeCell ref="C2:C4"/>
    <mergeCell ref="E2:F3"/>
    <mergeCell ref="B2:B4"/>
    <mergeCell ref="D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workbookViewId="0">
      <selection activeCell="B2" sqref="B2:B4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0" width="9.140625" style="14"/>
    <col min="11" max="12" width="16" style="14" bestFit="1" customWidth="1"/>
    <col min="13" max="16384" width="9.140625" style="14"/>
  </cols>
  <sheetData>
    <row r="2" spans="2:12" ht="12.75" customHeight="1" x14ac:dyDescent="0.2">
      <c r="B2" s="22" t="s">
        <v>72</v>
      </c>
      <c r="C2" s="23" t="s">
        <v>73</v>
      </c>
      <c r="D2" s="23" t="s">
        <v>74</v>
      </c>
      <c r="E2" s="23" t="s">
        <v>75</v>
      </c>
      <c r="F2" s="23"/>
      <c r="G2" s="23" t="s">
        <v>77</v>
      </c>
      <c r="H2" s="22" t="s">
        <v>78</v>
      </c>
    </row>
    <row r="3" spans="2:12" x14ac:dyDescent="0.2">
      <c r="B3" s="22"/>
      <c r="C3" s="23"/>
      <c r="D3" s="23"/>
      <c r="E3" s="23"/>
      <c r="F3" s="23"/>
      <c r="G3" s="23"/>
      <c r="H3" s="22"/>
      <c r="K3" s="15"/>
    </row>
    <row r="4" spans="2:12" x14ac:dyDescent="0.2">
      <c r="B4" s="22"/>
      <c r="C4" s="23"/>
      <c r="D4" s="23"/>
      <c r="E4" s="8" t="s">
        <v>72</v>
      </c>
      <c r="F4" s="8" t="s">
        <v>76</v>
      </c>
      <c r="G4" s="23"/>
      <c r="H4" s="22"/>
      <c r="K4" s="15"/>
    </row>
    <row r="5" spans="2:12" x14ac:dyDescent="0.2">
      <c r="B5" s="1" t="s">
        <v>0</v>
      </c>
      <c r="C5" s="9">
        <v>-22382</v>
      </c>
      <c r="D5" s="9">
        <v>-22762</v>
      </c>
      <c r="E5" s="9">
        <v>380</v>
      </c>
      <c r="F5" s="9">
        <v>0</v>
      </c>
      <c r="G5" s="9">
        <f>E5+F5</f>
        <v>380</v>
      </c>
      <c r="H5" s="10">
        <f>C5-D5-G5</f>
        <v>0</v>
      </c>
      <c r="J5" s="18"/>
      <c r="K5" s="19"/>
      <c r="L5" s="20"/>
    </row>
    <row r="6" spans="2:12" x14ac:dyDescent="0.2">
      <c r="B6" s="1" t="s">
        <v>1</v>
      </c>
      <c r="C6" s="9">
        <v>10281480</v>
      </c>
      <c r="D6" s="9">
        <v>10281480</v>
      </c>
      <c r="E6" s="9">
        <v>0</v>
      </c>
      <c r="F6" s="9">
        <v>0</v>
      </c>
      <c r="G6" s="9">
        <f t="shared" ref="G6:G69" si="0">E6+F6</f>
        <v>0</v>
      </c>
      <c r="H6" s="10">
        <f t="shared" ref="H6:H68" si="1">C6-D6-G6</f>
        <v>0</v>
      </c>
      <c r="K6" s="19"/>
      <c r="L6" s="20"/>
    </row>
    <row r="7" spans="2:12" x14ac:dyDescent="0.2">
      <c r="B7" s="1" t="s">
        <v>2</v>
      </c>
      <c r="C7" s="9">
        <v>-18710</v>
      </c>
      <c r="D7" s="9">
        <v>-18710</v>
      </c>
      <c r="E7" s="9">
        <v>0</v>
      </c>
      <c r="F7" s="9">
        <v>0</v>
      </c>
      <c r="G7" s="9">
        <f t="shared" si="0"/>
        <v>0</v>
      </c>
      <c r="H7" s="10">
        <f t="shared" si="1"/>
        <v>0</v>
      </c>
      <c r="K7" s="19"/>
      <c r="L7" s="20"/>
    </row>
    <row r="8" spans="2:12" x14ac:dyDescent="0.2">
      <c r="B8" s="1" t="s">
        <v>3</v>
      </c>
      <c r="C8" s="9">
        <v>4779</v>
      </c>
      <c r="D8" s="9">
        <v>4779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  <c r="K8" s="19"/>
      <c r="L8" s="20"/>
    </row>
    <row r="9" spans="2:12" x14ac:dyDescent="0.2">
      <c r="B9" s="1" t="s">
        <v>4</v>
      </c>
      <c r="C9" s="9">
        <v>-645544</v>
      </c>
      <c r="D9" s="9">
        <v>-652825</v>
      </c>
      <c r="E9" s="9">
        <v>7281</v>
      </c>
      <c r="F9" s="9">
        <v>0</v>
      </c>
      <c r="G9" s="9">
        <f t="shared" si="0"/>
        <v>7281</v>
      </c>
      <c r="H9" s="10">
        <f t="shared" si="1"/>
        <v>0</v>
      </c>
      <c r="K9" s="19"/>
      <c r="L9" s="20"/>
    </row>
    <row r="10" spans="2:12" x14ac:dyDescent="0.2">
      <c r="B10" s="1" t="s">
        <v>36</v>
      </c>
      <c r="C10" s="9">
        <v>-101407</v>
      </c>
      <c r="D10" s="9">
        <v>-101407</v>
      </c>
      <c r="E10" s="9">
        <v>0</v>
      </c>
      <c r="F10" s="9">
        <v>0</v>
      </c>
      <c r="G10" s="9">
        <f t="shared" si="0"/>
        <v>0</v>
      </c>
      <c r="H10" s="10">
        <f t="shared" si="1"/>
        <v>0</v>
      </c>
      <c r="K10" s="19"/>
      <c r="L10" s="20"/>
    </row>
    <row r="11" spans="2:12" x14ac:dyDescent="0.2">
      <c r="B11" s="1" t="s">
        <v>38</v>
      </c>
      <c r="C11" s="9">
        <v>-38891</v>
      </c>
      <c r="D11" s="9">
        <v>-38891</v>
      </c>
      <c r="E11" s="9">
        <v>0</v>
      </c>
      <c r="F11" s="9">
        <v>0</v>
      </c>
      <c r="G11" s="9">
        <f t="shared" si="0"/>
        <v>0</v>
      </c>
      <c r="H11" s="10">
        <f t="shared" si="1"/>
        <v>0</v>
      </c>
      <c r="K11" s="19"/>
      <c r="L11" s="20"/>
    </row>
    <row r="12" spans="2:12" x14ac:dyDescent="0.2">
      <c r="B12" s="1" t="s">
        <v>39</v>
      </c>
      <c r="C12" s="9">
        <v>-47810</v>
      </c>
      <c r="D12" s="9">
        <v>-47810</v>
      </c>
      <c r="E12" s="9">
        <v>0</v>
      </c>
      <c r="F12" s="9">
        <v>0</v>
      </c>
      <c r="G12" s="9">
        <f t="shared" si="0"/>
        <v>0</v>
      </c>
      <c r="H12" s="10">
        <f t="shared" si="1"/>
        <v>0</v>
      </c>
      <c r="K12" s="19"/>
      <c r="L12" s="20"/>
    </row>
    <row r="13" spans="2:12" x14ac:dyDescent="0.2">
      <c r="B13" s="1" t="s">
        <v>40</v>
      </c>
      <c r="C13" s="9">
        <v>1786015</v>
      </c>
      <c r="D13" s="9">
        <v>1786015</v>
      </c>
      <c r="E13" s="9">
        <v>0</v>
      </c>
      <c r="F13" s="9">
        <v>0</v>
      </c>
      <c r="G13" s="9">
        <f t="shared" si="0"/>
        <v>0</v>
      </c>
      <c r="H13" s="10">
        <f t="shared" si="1"/>
        <v>0</v>
      </c>
      <c r="K13" s="19"/>
      <c r="L13" s="20"/>
    </row>
    <row r="14" spans="2:12" x14ac:dyDescent="0.2">
      <c r="B14" s="1" t="s">
        <v>5</v>
      </c>
      <c r="C14" s="9">
        <v>187192.58</v>
      </c>
      <c r="D14" s="9">
        <v>187192.58</v>
      </c>
      <c r="E14" s="9">
        <v>0</v>
      </c>
      <c r="F14" s="9">
        <v>0</v>
      </c>
      <c r="G14" s="9">
        <f t="shared" si="0"/>
        <v>0</v>
      </c>
      <c r="H14" s="21">
        <f t="shared" si="1"/>
        <v>0</v>
      </c>
      <c r="K14" s="19"/>
      <c r="L14" s="20"/>
    </row>
    <row r="15" spans="2:12" x14ac:dyDescent="0.2">
      <c r="B15" s="1" t="s">
        <v>6</v>
      </c>
      <c r="C15" s="9">
        <v>-122270.41</v>
      </c>
      <c r="D15" s="9">
        <v>-122270.41</v>
      </c>
      <c r="E15" s="9">
        <v>0</v>
      </c>
      <c r="F15" s="9">
        <v>0</v>
      </c>
      <c r="G15" s="9">
        <f t="shared" si="0"/>
        <v>0</v>
      </c>
      <c r="H15" s="10">
        <f t="shared" si="1"/>
        <v>0</v>
      </c>
      <c r="K15" s="19"/>
      <c r="L15" s="20"/>
    </row>
    <row r="16" spans="2:12" x14ac:dyDescent="0.2">
      <c r="B16" s="1" t="s">
        <v>7</v>
      </c>
      <c r="C16" s="9">
        <v>15144559</v>
      </c>
      <c r="D16" s="9">
        <v>15145455</v>
      </c>
      <c r="E16" s="9">
        <v>-896</v>
      </c>
      <c r="F16" s="9">
        <v>0</v>
      </c>
      <c r="G16" s="9">
        <f t="shared" si="0"/>
        <v>-896</v>
      </c>
      <c r="H16" s="10">
        <f t="shared" si="1"/>
        <v>0</v>
      </c>
      <c r="K16" s="19"/>
      <c r="L16" s="20"/>
    </row>
    <row r="17" spans="2:12" x14ac:dyDescent="0.2">
      <c r="B17" s="1" t="s">
        <v>41</v>
      </c>
      <c r="C17" s="9">
        <v>176068</v>
      </c>
      <c r="D17" s="9">
        <v>176068</v>
      </c>
      <c r="E17" s="9">
        <v>0</v>
      </c>
      <c r="F17" s="9">
        <v>0</v>
      </c>
      <c r="G17" s="9">
        <f t="shared" si="0"/>
        <v>0</v>
      </c>
      <c r="H17" s="10">
        <f t="shared" si="1"/>
        <v>0</v>
      </c>
      <c r="K17" s="19"/>
      <c r="L17" s="20"/>
    </row>
    <row r="18" spans="2:12" x14ac:dyDescent="0.2">
      <c r="B18" s="1" t="s">
        <v>42</v>
      </c>
      <c r="C18" s="9">
        <v>-79295</v>
      </c>
      <c r="D18" s="9">
        <v>-77620</v>
      </c>
      <c r="E18" s="9">
        <v>-1675</v>
      </c>
      <c r="F18" s="9">
        <v>0</v>
      </c>
      <c r="G18" s="9">
        <f t="shared" si="0"/>
        <v>-1675</v>
      </c>
      <c r="H18" s="10">
        <f t="shared" si="1"/>
        <v>0</v>
      </c>
      <c r="K18" s="19"/>
      <c r="L18" s="20"/>
    </row>
    <row r="19" spans="2:12" x14ac:dyDescent="0.2">
      <c r="B19" s="1" t="s">
        <v>43</v>
      </c>
      <c r="C19" s="9">
        <v>-1467635.44</v>
      </c>
      <c r="D19" s="9">
        <v>-1467636.44</v>
      </c>
      <c r="E19" s="9">
        <v>1</v>
      </c>
      <c r="F19" s="9">
        <v>0</v>
      </c>
      <c r="G19" s="9">
        <f t="shared" si="0"/>
        <v>1</v>
      </c>
      <c r="H19" s="10">
        <f t="shared" si="1"/>
        <v>0</v>
      </c>
      <c r="K19" s="19"/>
      <c r="L19" s="20"/>
    </row>
    <row r="20" spans="2:12" x14ac:dyDescent="0.2">
      <c r="B20" s="1" t="s">
        <v>8</v>
      </c>
      <c r="C20" s="9">
        <v>2625595</v>
      </c>
      <c r="D20" s="9">
        <v>2625595</v>
      </c>
      <c r="E20" s="9">
        <v>0</v>
      </c>
      <c r="F20" s="9">
        <v>0</v>
      </c>
      <c r="G20" s="9">
        <f t="shared" si="0"/>
        <v>0</v>
      </c>
      <c r="H20" s="10">
        <f t="shared" si="1"/>
        <v>0</v>
      </c>
      <c r="K20" s="19"/>
      <c r="L20" s="20"/>
    </row>
    <row r="21" spans="2:12" x14ac:dyDescent="0.2">
      <c r="B21" s="1" t="s">
        <v>44</v>
      </c>
      <c r="C21" s="9">
        <v>-7985</v>
      </c>
      <c r="D21" s="9">
        <v>-7985</v>
      </c>
      <c r="E21" s="9">
        <v>0</v>
      </c>
      <c r="F21" s="9">
        <v>0</v>
      </c>
      <c r="G21" s="9">
        <f t="shared" si="0"/>
        <v>0</v>
      </c>
      <c r="H21" s="10">
        <f t="shared" si="1"/>
        <v>0</v>
      </c>
      <c r="K21" s="19"/>
      <c r="L21" s="20"/>
    </row>
    <row r="22" spans="2:12" x14ac:dyDescent="0.2">
      <c r="B22" s="1" t="s">
        <v>9</v>
      </c>
      <c r="C22" s="9">
        <v>-370914</v>
      </c>
      <c r="D22" s="9">
        <v>-370914</v>
      </c>
      <c r="E22" s="9">
        <v>0</v>
      </c>
      <c r="F22" s="9">
        <v>0</v>
      </c>
      <c r="G22" s="9">
        <f t="shared" si="0"/>
        <v>0</v>
      </c>
      <c r="H22" s="10">
        <f t="shared" si="1"/>
        <v>0</v>
      </c>
      <c r="K22" s="19"/>
      <c r="L22" s="20"/>
    </row>
    <row r="23" spans="2:12" x14ac:dyDescent="0.2">
      <c r="B23" s="1" t="s">
        <v>45</v>
      </c>
      <c r="C23" s="9">
        <v>-137190</v>
      </c>
      <c r="D23" s="9">
        <v>-137362</v>
      </c>
      <c r="E23" s="9">
        <v>172</v>
      </c>
      <c r="F23" s="9">
        <v>0</v>
      </c>
      <c r="G23" s="9">
        <f t="shared" si="0"/>
        <v>172</v>
      </c>
      <c r="H23" s="10">
        <f t="shared" si="1"/>
        <v>0</v>
      </c>
      <c r="K23" s="19"/>
      <c r="L23" s="20"/>
    </row>
    <row r="24" spans="2:12" x14ac:dyDescent="0.2">
      <c r="B24" s="1" t="s">
        <v>10</v>
      </c>
      <c r="C24" s="9">
        <v>9212315</v>
      </c>
      <c r="D24" s="9">
        <v>9212315</v>
      </c>
      <c r="E24" s="9">
        <v>0</v>
      </c>
      <c r="F24" s="9">
        <v>0</v>
      </c>
      <c r="G24" s="9">
        <f t="shared" si="0"/>
        <v>0</v>
      </c>
      <c r="H24" s="10">
        <f t="shared" si="1"/>
        <v>0</v>
      </c>
      <c r="K24" s="19"/>
      <c r="L24" s="20"/>
    </row>
    <row r="25" spans="2:12" x14ac:dyDescent="0.2">
      <c r="B25" s="1" t="s">
        <v>46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  <c r="H25" s="10">
        <f t="shared" si="1"/>
        <v>0</v>
      </c>
      <c r="K25" s="19"/>
      <c r="L25" s="20"/>
    </row>
    <row r="26" spans="2:12" x14ac:dyDescent="0.2">
      <c r="B26" s="1" t="s">
        <v>11</v>
      </c>
      <c r="C26" s="9">
        <v>1179842</v>
      </c>
      <c r="D26" s="9">
        <v>1179842</v>
      </c>
      <c r="E26" s="9">
        <v>0</v>
      </c>
      <c r="F26" s="9">
        <v>0</v>
      </c>
      <c r="G26" s="9">
        <f t="shared" si="0"/>
        <v>0</v>
      </c>
      <c r="H26" s="10">
        <f t="shared" si="1"/>
        <v>0</v>
      </c>
      <c r="K26" s="19"/>
      <c r="L26" s="20"/>
    </row>
    <row r="27" spans="2:12" x14ac:dyDescent="0.2">
      <c r="B27" s="2" t="s">
        <v>47</v>
      </c>
      <c r="C27" s="9">
        <v>-14518</v>
      </c>
      <c r="D27" s="9">
        <v>-14519</v>
      </c>
      <c r="E27" s="9">
        <v>1</v>
      </c>
      <c r="F27" s="9">
        <v>0</v>
      </c>
      <c r="G27" s="9">
        <f t="shared" si="0"/>
        <v>1</v>
      </c>
      <c r="H27" s="10">
        <f t="shared" si="1"/>
        <v>0</v>
      </c>
      <c r="K27" s="19"/>
      <c r="L27" s="20"/>
    </row>
    <row r="28" spans="2:12" x14ac:dyDescent="0.2">
      <c r="B28" s="1" t="s">
        <v>48</v>
      </c>
      <c r="C28" s="9">
        <v>32463676</v>
      </c>
      <c r="D28" s="9">
        <v>32463676</v>
      </c>
      <c r="E28" s="9">
        <v>0</v>
      </c>
      <c r="F28" s="9">
        <v>0</v>
      </c>
      <c r="G28" s="9">
        <f t="shared" si="0"/>
        <v>0</v>
      </c>
      <c r="H28" s="10">
        <f t="shared" si="1"/>
        <v>0</v>
      </c>
      <c r="K28" s="19"/>
      <c r="L28" s="20"/>
    </row>
    <row r="29" spans="2:12" x14ac:dyDescent="0.2">
      <c r="B29" s="1" t="s">
        <v>12</v>
      </c>
      <c r="C29" s="9">
        <v>157527</v>
      </c>
      <c r="D29" s="9">
        <v>157583</v>
      </c>
      <c r="E29" s="9">
        <v>-56</v>
      </c>
      <c r="F29" s="9">
        <v>0</v>
      </c>
      <c r="G29" s="9">
        <f t="shared" si="0"/>
        <v>-56</v>
      </c>
      <c r="H29" s="10">
        <f t="shared" si="1"/>
        <v>0</v>
      </c>
      <c r="K29" s="19"/>
      <c r="L29" s="20"/>
    </row>
    <row r="30" spans="2:12" x14ac:dyDescent="0.2">
      <c r="B30" s="1" t="s">
        <v>49</v>
      </c>
      <c r="C30" s="9">
        <v>-84686</v>
      </c>
      <c r="D30" s="9">
        <v>-84686</v>
      </c>
      <c r="E30" s="9">
        <v>0</v>
      </c>
      <c r="F30" s="9">
        <v>0</v>
      </c>
      <c r="G30" s="9">
        <f t="shared" si="0"/>
        <v>0</v>
      </c>
      <c r="H30" s="10">
        <f t="shared" si="1"/>
        <v>0</v>
      </c>
      <c r="K30" s="19"/>
      <c r="L30" s="20"/>
    </row>
    <row r="31" spans="2:12" x14ac:dyDescent="0.2">
      <c r="B31" s="1" t="s">
        <v>13</v>
      </c>
      <c r="C31" s="9">
        <v>-377604</v>
      </c>
      <c r="D31" s="9">
        <v>-379675</v>
      </c>
      <c r="E31" s="9">
        <v>2071</v>
      </c>
      <c r="F31" s="9">
        <v>0</v>
      </c>
      <c r="G31" s="9">
        <f t="shared" si="0"/>
        <v>2071</v>
      </c>
      <c r="H31" s="10">
        <f t="shared" si="1"/>
        <v>0</v>
      </c>
      <c r="K31" s="19"/>
      <c r="L31" s="20"/>
    </row>
    <row r="32" spans="2:12" x14ac:dyDescent="0.2">
      <c r="B32" s="1" t="s">
        <v>14</v>
      </c>
      <c r="C32" s="9">
        <v>2677933</v>
      </c>
      <c r="D32" s="9">
        <v>2677933</v>
      </c>
      <c r="E32" s="9">
        <v>0</v>
      </c>
      <c r="F32" s="9">
        <v>0</v>
      </c>
      <c r="G32" s="9">
        <f t="shared" si="0"/>
        <v>0</v>
      </c>
      <c r="H32" s="10">
        <f t="shared" si="1"/>
        <v>0</v>
      </c>
      <c r="K32" s="19"/>
      <c r="L32" s="20"/>
    </row>
    <row r="33" spans="2:12" x14ac:dyDescent="0.2">
      <c r="B33" s="1" t="s">
        <v>37</v>
      </c>
      <c r="C33" s="9">
        <v>-10218</v>
      </c>
      <c r="D33" s="9">
        <v>-10391</v>
      </c>
      <c r="E33" s="9">
        <v>173</v>
      </c>
      <c r="F33" s="9">
        <v>0</v>
      </c>
      <c r="G33" s="9">
        <f t="shared" si="0"/>
        <v>173</v>
      </c>
      <c r="H33" s="10">
        <f t="shared" si="1"/>
        <v>0</v>
      </c>
      <c r="K33" s="19"/>
      <c r="L33" s="20"/>
    </row>
    <row r="34" spans="2:12" x14ac:dyDescent="0.2">
      <c r="B34" s="1" t="s">
        <v>15</v>
      </c>
      <c r="C34" s="9">
        <v>1437624</v>
      </c>
      <c r="D34" s="9">
        <v>1437624</v>
      </c>
      <c r="E34" s="9">
        <v>0</v>
      </c>
      <c r="F34" s="9">
        <v>0</v>
      </c>
      <c r="G34" s="9">
        <f t="shared" si="0"/>
        <v>0</v>
      </c>
      <c r="H34" s="10">
        <f t="shared" si="1"/>
        <v>0</v>
      </c>
      <c r="K34" s="19"/>
      <c r="L34" s="20"/>
    </row>
    <row r="35" spans="2:12" x14ac:dyDescent="0.2">
      <c r="B35" s="1" t="s">
        <v>50</v>
      </c>
      <c r="C35" s="9">
        <v>487678</v>
      </c>
      <c r="D35" s="9">
        <v>487678</v>
      </c>
      <c r="E35" s="9">
        <v>0</v>
      </c>
      <c r="F35" s="9">
        <v>0</v>
      </c>
      <c r="G35" s="9">
        <f t="shared" si="0"/>
        <v>0</v>
      </c>
      <c r="H35" s="10">
        <f t="shared" si="1"/>
        <v>0</v>
      </c>
      <c r="K35" s="19"/>
      <c r="L35" s="20"/>
    </row>
    <row r="36" spans="2:12" x14ac:dyDescent="0.2">
      <c r="B36" s="1" t="s">
        <v>51</v>
      </c>
      <c r="C36" s="9">
        <v>-50878</v>
      </c>
      <c r="D36" s="9">
        <v>-50878</v>
      </c>
      <c r="E36" s="9">
        <v>0</v>
      </c>
      <c r="F36" s="9">
        <v>0</v>
      </c>
      <c r="G36" s="9">
        <f t="shared" si="0"/>
        <v>0</v>
      </c>
      <c r="H36" s="10">
        <f t="shared" si="1"/>
        <v>0</v>
      </c>
      <c r="K36" s="19"/>
      <c r="L36" s="20"/>
    </row>
    <row r="37" spans="2:12" x14ac:dyDescent="0.2">
      <c r="B37" s="1" t="s">
        <v>52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10">
        <f t="shared" si="1"/>
        <v>0</v>
      </c>
      <c r="K37" s="19"/>
      <c r="L37" s="20"/>
    </row>
    <row r="38" spans="2:12" x14ac:dyDescent="0.2">
      <c r="B38" s="1" t="s">
        <v>16</v>
      </c>
      <c r="C38" s="9">
        <v>2247582</v>
      </c>
      <c r="D38" s="9">
        <v>2247582</v>
      </c>
      <c r="E38" s="9">
        <v>0</v>
      </c>
      <c r="F38" s="9">
        <v>0</v>
      </c>
      <c r="G38" s="9">
        <f t="shared" si="0"/>
        <v>0</v>
      </c>
      <c r="H38" s="10">
        <f t="shared" si="1"/>
        <v>0</v>
      </c>
      <c r="K38" s="19"/>
      <c r="L38" s="20"/>
    </row>
    <row r="39" spans="2:12" x14ac:dyDescent="0.2">
      <c r="B39" s="1" t="s">
        <v>17</v>
      </c>
      <c r="C39" s="9">
        <v>-707103</v>
      </c>
      <c r="D39" s="9">
        <v>-707103</v>
      </c>
      <c r="E39" s="9">
        <v>0</v>
      </c>
      <c r="F39" s="9">
        <v>0</v>
      </c>
      <c r="G39" s="9">
        <f t="shared" si="0"/>
        <v>0</v>
      </c>
      <c r="H39" s="10">
        <f t="shared" si="1"/>
        <v>0</v>
      </c>
      <c r="K39" s="19"/>
      <c r="L39" s="20"/>
    </row>
    <row r="40" spans="2:12" x14ac:dyDescent="0.2">
      <c r="B40" s="1" t="s">
        <v>18</v>
      </c>
      <c r="C40" s="9">
        <v>13617787</v>
      </c>
      <c r="D40" s="9">
        <v>13617787</v>
      </c>
      <c r="E40" s="9">
        <v>0</v>
      </c>
      <c r="F40" s="9">
        <v>0</v>
      </c>
      <c r="G40" s="9">
        <f t="shared" si="0"/>
        <v>0</v>
      </c>
      <c r="H40" s="10">
        <f t="shared" si="1"/>
        <v>0</v>
      </c>
      <c r="K40" s="19"/>
      <c r="L40" s="20"/>
    </row>
    <row r="41" spans="2:12" x14ac:dyDescent="0.2">
      <c r="B41" s="1" t="s">
        <v>19</v>
      </c>
      <c r="C41" s="9">
        <v>-268927</v>
      </c>
      <c r="D41" s="9">
        <v>-268927</v>
      </c>
      <c r="E41" s="9">
        <v>0</v>
      </c>
      <c r="F41" s="9">
        <v>0</v>
      </c>
      <c r="G41" s="9">
        <f t="shared" si="0"/>
        <v>0</v>
      </c>
      <c r="H41" s="10">
        <f t="shared" si="1"/>
        <v>0</v>
      </c>
      <c r="K41" s="19"/>
      <c r="L41" s="20"/>
    </row>
    <row r="42" spans="2:12" x14ac:dyDescent="0.2">
      <c r="B42" s="1" t="s">
        <v>20</v>
      </c>
      <c r="C42" s="9">
        <v>571113.17000000004</v>
      </c>
      <c r="D42" s="9">
        <v>569316.17000000004</v>
      </c>
      <c r="E42" s="9">
        <v>1797</v>
      </c>
      <c r="F42" s="9">
        <v>0</v>
      </c>
      <c r="G42" s="9">
        <f t="shared" si="0"/>
        <v>1797</v>
      </c>
      <c r="H42" s="10">
        <f t="shared" si="1"/>
        <v>0</v>
      </c>
      <c r="K42" s="19"/>
      <c r="L42" s="20"/>
    </row>
    <row r="43" spans="2:12" x14ac:dyDescent="0.2">
      <c r="B43" s="1" t="s">
        <v>53</v>
      </c>
      <c r="C43" s="9">
        <v>0</v>
      </c>
      <c r="D43" s="9">
        <v>2</v>
      </c>
      <c r="E43" s="9">
        <v>-2</v>
      </c>
      <c r="F43" s="9">
        <v>0</v>
      </c>
      <c r="G43" s="9">
        <f t="shared" si="0"/>
        <v>-2</v>
      </c>
      <c r="H43" s="10">
        <f t="shared" si="1"/>
        <v>0</v>
      </c>
      <c r="K43" s="19"/>
      <c r="L43" s="20"/>
    </row>
    <row r="44" spans="2:12" x14ac:dyDescent="0.2">
      <c r="B44" s="1" t="s">
        <v>21</v>
      </c>
      <c r="C44" s="9">
        <v>29569</v>
      </c>
      <c r="D44" s="9">
        <v>311</v>
      </c>
      <c r="E44" s="9">
        <v>29258</v>
      </c>
      <c r="F44" s="9">
        <v>0</v>
      </c>
      <c r="G44" s="9">
        <f t="shared" si="0"/>
        <v>29258</v>
      </c>
      <c r="H44" s="10">
        <f t="shared" si="1"/>
        <v>0</v>
      </c>
      <c r="K44" s="19"/>
      <c r="L44" s="20"/>
    </row>
    <row r="45" spans="2:12" x14ac:dyDescent="0.2">
      <c r="B45" s="1" t="s">
        <v>22</v>
      </c>
      <c r="C45" s="9">
        <v>248987</v>
      </c>
      <c r="D45" s="9">
        <v>228751</v>
      </c>
      <c r="E45" s="9">
        <v>20236</v>
      </c>
      <c r="F45" s="9">
        <v>0</v>
      </c>
      <c r="G45" s="9">
        <f t="shared" si="0"/>
        <v>20236</v>
      </c>
      <c r="H45" s="10">
        <f t="shared" si="1"/>
        <v>0</v>
      </c>
      <c r="K45" s="19"/>
      <c r="L45" s="20"/>
    </row>
    <row r="46" spans="2:12" x14ac:dyDescent="0.2">
      <c r="B46" s="1" t="s">
        <v>54</v>
      </c>
      <c r="C46" s="9">
        <v>-26714</v>
      </c>
      <c r="D46" s="9">
        <v>-26715</v>
      </c>
      <c r="E46" s="9">
        <v>1</v>
      </c>
      <c r="F46" s="9">
        <v>0</v>
      </c>
      <c r="G46" s="9">
        <f t="shared" si="0"/>
        <v>1</v>
      </c>
      <c r="H46" s="10">
        <f t="shared" si="1"/>
        <v>0</v>
      </c>
      <c r="K46" s="19"/>
      <c r="L46" s="20"/>
    </row>
    <row r="47" spans="2:12" x14ac:dyDescent="0.2">
      <c r="B47" s="1" t="s">
        <v>55</v>
      </c>
      <c r="C47" s="9">
        <v>-531141</v>
      </c>
      <c r="D47" s="9">
        <v>-540156</v>
      </c>
      <c r="E47" s="9">
        <v>9015</v>
      </c>
      <c r="F47" s="9">
        <v>0</v>
      </c>
      <c r="G47" s="9">
        <f t="shared" si="0"/>
        <v>9015</v>
      </c>
      <c r="H47" s="10">
        <f t="shared" si="1"/>
        <v>0</v>
      </c>
      <c r="K47" s="19"/>
      <c r="L47" s="20"/>
    </row>
    <row r="48" spans="2:12" x14ac:dyDescent="0.2">
      <c r="B48" s="1" t="s">
        <v>23</v>
      </c>
      <c r="C48" s="9">
        <v>-524337</v>
      </c>
      <c r="D48" s="9">
        <v>-524337</v>
      </c>
      <c r="E48" s="9">
        <v>0</v>
      </c>
      <c r="F48" s="9">
        <v>0</v>
      </c>
      <c r="G48" s="9">
        <f t="shared" si="0"/>
        <v>0</v>
      </c>
      <c r="H48" s="10">
        <f t="shared" si="1"/>
        <v>0</v>
      </c>
      <c r="K48" s="19"/>
      <c r="L48" s="20"/>
    </row>
    <row r="49" spans="2:12" x14ac:dyDescent="0.2">
      <c r="B49" s="1" t="s">
        <v>56</v>
      </c>
      <c r="C49" s="9">
        <v>-635219.15</v>
      </c>
      <c r="D49" s="9">
        <v>-646001</v>
      </c>
      <c r="E49" s="9">
        <v>10781.85</v>
      </c>
      <c r="F49" s="9">
        <v>0</v>
      </c>
      <c r="G49" s="9">
        <f t="shared" si="0"/>
        <v>10781.85</v>
      </c>
      <c r="H49" s="10">
        <v>0</v>
      </c>
      <c r="K49" s="19"/>
      <c r="L49" s="20"/>
    </row>
    <row r="50" spans="2:12" x14ac:dyDescent="0.2">
      <c r="B50" s="1" t="s">
        <v>24</v>
      </c>
      <c r="C50" s="9">
        <v>0</v>
      </c>
      <c r="D50" s="9">
        <v>0</v>
      </c>
      <c r="E50" s="9">
        <v>0</v>
      </c>
      <c r="F50" s="9">
        <v>0</v>
      </c>
      <c r="G50" s="9">
        <f t="shared" si="0"/>
        <v>0</v>
      </c>
      <c r="H50" s="10">
        <f t="shared" si="1"/>
        <v>0</v>
      </c>
      <c r="K50" s="19"/>
      <c r="L50" s="20"/>
    </row>
    <row r="51" spans="2:12" x14ac:dyDescent="0.2">
      <c r="B51" s="1" t="s">
        <v>57</v>
      </c>
      <c r="C51" s="9">
        <v>-11919</v>
      </c>
      <c r="D51" s="9">
        <v>-11919</v>
      </c>
      <c r="E51" s="9">
        <v>0</v>
      </c>
      <c r="F51" s="9">
        <v>0</v>
      </c>
      <c r="G51" s="9">
        <f t="shared" si="0"/>
        <v>0</v>
      </c>
      <c r="H51" s="10">
        <f t="shared" si="1"/>
        <v>0</v>
      </c>
      <c r="K51" s="19"/>
      <c r="L51" s="20"/>
    </row>
    <row r="52" spans="2:12" x14ac:dyDescent="0.2">
      <c r="B52" s="1" t="s">
        <v>25</v>
      </c>
      <c r="C52" s="9">
        <v>-230237</v>
      </c>
      <c r="D52" s="9">
        <v>-230237</v>
      </c>
      <c r="E52" s="9">
        <v>0</v>
      </c>
      <c r="F52" s="9">
        <v>0</v>
      </c>
      <c r="G52" s="9">
        <f t="shared" si="0"/>
        <v>0</v>
      </c>
      <c r="H52" s="10">
        <f t="shared" si="1"/>
        <v>0</v>
      </c>
      <c r="K52" s="19"/>
      <c r="L52" s="20"/>
    </row>
    <row r="53" spans="2:12" x14ac:dyDescent="0.2">
      <c r="B53" s="1" t="s">
        <v>26</v>
      </c>
      <c r="C53" s="9">
        <v>-328641</v>
      </c>
      <c r="D53" s="9">
        <v>-328641</v>
      </c>
      <c r="E53" s="9">
        <v>0</v>
      </c>
      <c r="F53" s="9">
        <v>0</v>
      </c>
      <c r="G53" s="9">
        <f t="shared" si="0"/>
        <v>0</v>
      </c>
      <c r="H53" s="10">
        <f t="shared" si="1"/>
        <v>0</v>
      </c>
      <c r="K53" s="19"/>
      <c r="L53" s="20"/>
    </row>
    <row r="54" spans="2:12" x14ac:dyDescent="0.2">
      <c r="B54" s="1" t="s">
        <v>58</v>
      </c>
      <c r="C54" s="9">
        <v>4854</v>
      </c>
      <c r="D54" s="9">
        <v>4854</v>
      </c>
      <c r="E54" s="9">
        <v>0</v>
      </c>
      <c r="F54" s="9">
        <v>0</v>
      </c>
      <c r="G54" s="9">
        <f t="shared" si="0"/>
        <v>0</v>
      </c>
      <c r="H54" s="10">
        <f t="shared" si="1"/>
        <v>0</v>
      </c>
      <c r="K54" s="19"/>
      <c r="L54" s="20"/>
    </row>
    <row r="55" spans="2:12" x14ac:dyDescent="0.2">
      <c r="B55" s="1" t="s">
        <v>27</v>
      </c>
      <c r="C55" s="9">
        <v>-229425</v>
      </c>
      <c r="D55" s="9">
        <v>-229425</v>
      </c>
      <c r="E55" s="9">
        <v>0</v>
      </c>
      <c r="F55" s="9">
        <v>0</v>
      </c>
      <c r="G55" s="9">
        <f t="shared" si="0"/>
        <v>0</v>
      </c>
      <c r="H55" s="10">
        <f t="shared" si="1"/>
        <v>0</v>
      </c>
      <c r="K55" s="19"/>
      <c r="L55" s="20"/>
    </row>
    <row r="56" spans="2:12" x14ac:dyDescent="0.2">
      <c r="B56" s="1" t="s">
        <v>70</v>
      </c>
      <c r="C56" s="9">
        <v>0</v>
      </c>
      <c r="D56" s="9">
        <v>0</v>
      </c>
      <c r="E56" s="9">
        <v>0</v>
      </c>
      <c r="F56" s="9">
        <v>0</v>
      </c>
      <c r="G56" s="9">
        <f t="shared" si="0"/>
        <v>0</v>
      </c>
      <c r="H56" s="10">
        <f t="shared" si="1"/>
        <v>0</v>
      </c>
      <c r="K56" s="19"/>
      <c r="L56" s="20"/>
    </row>
    <row r="57" spans="2:12" x14ac:dyDescent="0.2">
      <c r="B57" s="1" t="s">
        <v>28</v>
      </c>
      <c r="C57" s="9">
        <v>-518272.41</v>
      </c>
      <c r="D57" s="9">
        <v>-518272.41</v>
      </c>
      <c r="E57" s="9">
        <v>0</v>
      </c>
      <c r="F57" s="9">
        <v>0</v>
      </c>
      <c r="G57" s="9">
        <f t="shared" si="0"/>
        <v>0</v>
      </c>
      <c r="H57" s="10">
        <f t="shared" si="1"/>
        <v>0</v>
      </c>
      <c r="K57" s="19"/>
      <c r="L57" s="20"/>
    </row>
    <row r="58" spans="2:12" x14ac:dyDescent="0.2">
      <c r="B58" s="1" t="s">
        <v>60</v>
      </c>
      <c r="C58" s="9">
        <v>325207.57</v>
      </c>
      <c r="D58" s="9">
        <v>809615.57</v>
      </c>
      <c r="E58" s="9">
        <v>-484408</v>
      </c>
      <c r="F58" s="9">
        <v>0</v>
      </c>
      <c r="G58" s="9">
        <f t="shared" si="0"/>
        <v>-484408</v>
      </c>
      <c r="H58" s="10">
        <f t="shared" si="1"/>
        <v>0</v>
      </c>
      <c r="K58" s="19"/>
      <c r="L58" s="20"/>
    </row>
    <row r="59" spans="2:12" x14ac:dyDescent="0.2">
      <c r="B59" s="1" t="s">
        <v>61</v>
      </c>
      <c r="C59" s="9">
        <v>259000</v>
      </c>
      <c r="D59" s="9">
        <v>869556</v>
      </c>
      <c r="E59" s="9">
        <v>-610556</v>
      </c>
      <c r="F59" s="9">
        <v>0</v>
      </c>
      <c r="G59" s="9">
        <f t="shared" si="0"/>
        <v>-610556</v>
      </c>
      <c r="H59" s="10">
        <f t="shared" si="1"/>
        <v>0</v>
      </c>
      <c r="K59" s="19"/>
      <c r="L59" s="20"/>
    </row>
    <row r="60" spans="2:12" x14ac:dyDescent="0.2">
      <c r="B60" s="1" t="s">
        <v>62</v>
      </c>
      <c r="C60" s="9">
        <v>-113336</v>
      </c>
      <c r="D60" s="9">
        <v>-113336</v>
      </c>
      <c r="E60" s="9">
        <v>0</v>
      </c>
      <c r="F60" s="9">
        <v>0</v>
      </c>
      <c r="G60" s="9">
        <f t="shared" si="0"/>
        <v>0</v>
      </c>
      <c r="H60" s="10">
        <f t="shared" si="1"/>
        <v>0</v>
      </c>
      <c r="K60" s="19"/>
      <c r="L60" s="20"/>
    </row>
    <row r="61" spans="2:12" x14ac:dyDescent="0.2">
      <c r="B61" s="1" t="s">
        <v>29</v>
      </c>
      <c r="C61" s="9">
        <v>-156575.28</v>
      </c>
      <c r="D61" s="9">
        <v>-156575.28</v>
      </c>
      <c r="E61" s="9">
        <v>0</v>
      </c>
      <c r="F61" s="9">
        <v>0</v>
      </c>
      <c r="G61" s="9">
        <f t="shared" si="0"/>
        <v>0</v>
      </c>
      <c r="H61" s="10">
        <f t="shared" si="1"/>
        <v>0</v>
      </c>
      <c r="K61" s="19"/>
      <c r="L61" s="20"/>
    </row>
    <row r="62" spans="2:12" x14ac:dyDescent="0.2">
      <c r="B62" s="1" t="s">
        <v>63</v>
      </c>
      <c r="C62" s="9">
        <v>3097275</v>
      </c>
      <c r="D62" s="9">
        <v>3097146</v>
      </c>
      <c r="E62" s="9">
        <v>129</v>
      </c>
      <c r="F62" s="9">
        <v>0</v>
      </c>
      <c r="G62" s="9">
        <f t="shared" si="0"/>
        <v>129</v>
      </c>
      <c r="H62" s="10">
        <f t="shared" si="1"/>
        <v>0</v>
      </c>
      <c r="K62" s="19"/>
      <c r="L62" s="20"/>
    </row>
    <row r="63" spans="2:12" x14ac:dyDescent="0.2">
      <c r="B63" s="1" t="s">
        <v>64</v>
      </c>
      <c r="C63" s="9">
        <v>111686466</v>
      </c>
      <c r="D63" s="9">
        <v>111686465</v>
      </c>
      <c r="E63" s="9">
        <v>1</v>
      </c>
      <c r="F63" s="9">
        <v>0</v>
      </c>
      <c r="G63" s="9">
        <f t="shared" si="0"/>
        <v>1</v>
      </c>
      <c r="H63" s="10">
        <f t="shared" si="1"/>
        <v>0</v>
      </c>
      <c r="K63" s="19"/>
      <c r="L63" s="20"/>
    </row>
    <row r="64" spans="2:12" x14ac:dyDescent="0.2">
      <c r="B64" s="1" t="s">
        <v>65</v>
      </c>
      <c r="C64" s="9">
        <v>-13773</v>
      </c>
      <c r="D64" s="9">
        <v>-13773</v>
      </c>
      <c r="E64" s="9">
        <v>0</v>
      </c>
      <c r="F64" s="9">
        <v>0</v>
      </c>
      <c r="G64" s="9">
        <f t="shared" si="0"/>
        <v>0</v>
      </c>
      <c r="H64" s="10">
        <f t="shared" si="1"/>
        <v>0</v>
      </c>
      <c r="K64" s="19"/>
      <c r="L64" s="20"/>
    </row>
    <row r="65" spans="2:12" x14ac:dyDescent="0.2">
      <c r="B65" s="1" t="s">
        <v>30</v>
      </c>
      <c r="C65" s="9">
        <v>-410584</v>
      </c>
      <c r="D65" s="9">
        <v>-410584</v>
      </c>
      <c r="E65" s="9">
        <v>0</v>
      </c>
      <c r="F65" s="9">
        <v>0</v>
      </c>
      <c r="G65" s="9">
        <f t="shared" si="0"/>
        <v>0</v>
      </c>
      <c r="H65" s="10">
        <f t="shared" si="1"/>
        <v>0</v>
      </c>
      <c r="K65" s="19"/>
      <c r="L65" s="20"/>
    </row>
    <row r="66" spans="2:12" x14ac:dyDescent="0.2">
      <c r="B66" s="1" t="s">
        <v>31</v>
      </c>
      <c r="C66" s="9">
        <v>-191267</v>
      </c>
      <c r="D66" s="9">
        <v>-191267</v>
      </c>
      <c r="E66" s="9">
        <v>0</v>
      </c>
      <c r="F66" s="9">
        <v>0</v>
      </c>
      <c r="G66" s="9">
        <f t="shared" si="0"/>
        <v>0</v>
      </c>
      <c r="H66" s="10">
        <f t="shared" si="1"/>
        <v>0</v>
      </c>
      <c r="K66" s="19"/>
      <c r="L66" s="20"/>
    </row>
    <row r="67" spans="2:12" x14ac:dyDescent="0.2">
      <c r="B67" s="1" t="s">
        <v>32</v>
      </c>
      <c r="C67" s="9">
        <v>385964</v>
      </c>
      <c r="D67" s="9">
        <v>321288</v>
      </c>
      <c r="E67" s="9">
        <v>64676</v>
      </c>
      <c r="F67" s="9">
        <v>0</v>
      </c>
      <c r="G67" s="9">
        <f t="shared" si="0"/>
        <v>64676</v>
      </c>
      <c r="H67" s="10">
        <f t="shared" si="1"/>
        <v>0</v>
      </c>
      <c r="K67" s="19"/>
      <c r="L67" s="20"/>
    </row>
    <row r="68" spans="2:12" x14ac:dyDescent="0.2">
      <c r="B68" s="1" t="s">
        <v>66</v>
      </c>
      <c r="C68" s="9">
        <v>27570912</v>
      </c>
      <c r="D68" s="9">
        <v>27570912</v>
      </c>
      <c r="E68" s="9">
        <v>0</v>
      </c>
      <c r="F68" s="9">
        <v>0</v>
      </c>
      <c r="G68" s="9">
        <f t="shared" si="0"/>
        <v>0</v>
      </c>
      <c r="H68" s="10">
        <f t="shared" si="1"/>
        <v>0</v>
      </c>
      <c r="K68" s="19"/>
      <c r="L68" s="20"/>
    </row>
    <row r="69" spans="2:12" x14ac:dyDescent="0.2">
      <c r="B69" s="3" t="s">
        <v>67</v>
      </c>
      <c r="C69" s="9">
        <v>-79993</v>
      </c>
      <c r="D69" s="9">
        <v>-79993</v>
      </c>
      <c r="E69" s="9">
        <v>0</v>
      </c>
      <c r="F69" s="9">
        <v>0</v>
      </c>
      <c r="G69" s="9">
        <f t="shared" si="0"/>
        <v>0</v>
      </c>
      <c r="H69" s="10">
        <f t="shared" ref="H69:H73" si="2">C69-D69-G69</f>
        <v>0</v>
      </c>
      <c r="K69" s="19"/>
      <c r="L69" s="20"/>
    </row>
    <row r="70" spans="2:12" x14ac:dyDescent="0.2">
      <c r="B70" s="1" t="s">
        <v>68</v>
      </c>
      <c r="C70" s="9">
        <v>-464900</v>
      </c>
      <c r="D70" s="9">
        <v>-464900</v>
      </c>
      <c r="E70" s="9">
        <v>0</v>
      </c>
      <c r="F70" s="9">
        <v>0</v>
      </c>
      <c r="G70" s="9">
        <f t="shared" ref="G70:G73" si="3">E70+F70</f>
        <v>0</v>
      </c>
      <c r="H70" s="10">
        <f t="shared" si="2"/>
        <v>0</v>
      </c>
      <c r="K70" s="19"/>
      <c r="L70" s="20"/>
    </row>
    <row r="71" spans="2:12" x14ac:dyDescent="0.2">
      <c r="B71" s="16" t="s">
        <v>69</v>
      </c>
      <c r="C71" s="9">
        <v>-108028</v>
      </c>
      <c r="D71" s="9">
        <v>-108028</v>
      </c>
      <c r="E71" s="9">
        <v>0</v>
      </c>
      <c r="F71" s="9">
        <v>0</v>
      </c>
      <c r="G71" s="9">
        <f t="shared" si="3"/>
        <v>0</v>
      </c>
      <c r="H71" s="10">
        <f t="shared" si="2"/>
        <v>0</v>
      </c>
      <c r="K71" s="19"/>
      <c r="L71" s="20"/>
    </row>
    <row r="72" spans="2:12" x14ac:dyDescent="0.2">
      <c r="B72" s="1" t="s">
        <v>33</v>
      </c>
      <c r="C72" s="9">
        <v>-281178.15000000002</v>
      </c>
      <c r="D72" s="9">
        <v>-281178.15000000002</v>
      </c>
      <c r="E72" s="9">
        <v>0</v>
      </c>
      <c r="F72" s="9">
        <v>0</v>
      </c>
      <c r="G72" s="9">
        <f t="shared" si="3"/>
        <v>0</v>
      </c>
      <c r="H72" s="10">
        <f t="shared" si="2"/>
        <v>0</v>
      </c>
      <c r="K72" s="19"/>
      <c r="L72" s="20"/>
    </row>
    <row r="73" spans="2:12" x14ac:dyDescent="0.2">
      <c r="B73" s="1" t="s">
        <v>34</v>
      </c>
      <c r="C73" s="9">
        <v>-718266</v>
      </c>
      <c r="D73" s="9">
        <v>-718266</v>
      </c>
      <c r="E73" s="9">
        <v>0</v>
      </c>
      <c r="F73" s="9">
        <v>0</v>
      </c>
      <c r="G73" s="9">
        <f t="shared" si="3"/>
        <v>0</v>
      </c>
      <c r="H73" s="10">
        <f t="shared" si="2"/>
        <v>0</v>
      </c>
      <c r="K73" s="19"/>
      <c r="L73" s="20"/>
    </row>
    <row r="74" spans="2:12" x14ac:dyDescent="0.2">
      <c r="B74" s="4"/>
      <c r="C74" s="17"/>
      <c r="D74" s="17"/>
      <c r="E74" s="17"/>
      <c r="F74" s="17"/>
      <c r="G74" s="17"/>
      <c r="H74" s="17"/>
      <c r="K74" s="19"/>
      <c r="L74" s="20"/>
    </row>
    <row r="75" spans="2:12" x14ac:dyDescent="0.2">
      <c r="B75" s="4" t="s">
        <v>35</v>
      </c>
      <c r="C75" s="17">
        <f>SUM(C5:C73)</f>
        <v>227719226.47999999</v>
      </c>
      <c r="D75" s="17">
        <f>SUM(D5:D73)</f>
        <v>228670845.63</v>
      </c>
      <c r="E75" s="17">
        <f t="shared" ref="E75:G75" si="4">SUM(E5:E73)</f>
        <v>-951619.15</v>
      </c>
      <c r="F75" s="17">
        <f t="shared" si="4"/>
        <v>0</v>
      </c>
      <c r="G75" s="17">
        <f t="shared" si="4"/>
        <v>-951619.15</v>
      </c>
      <c r="H75" s="10">
        <f>SUM(H5:H73)</f>
        <v>0</v>
      </c>
      <c r="K75" s="19"/>
      <c r="L75" s="20"/>
    </row>
    <row r="76" spans="2:12" x14ac:dyDescent="0.2">
      <c r="K76" s="19"/>
      <c r="L76" s="20"/>
    </row>
    <row r="77" spans="2:12" x14ac:dyDescent="0.2">
      <c r="K77" s="19"/>
      <c r="L77" s="20"/>
    </row>
    <row r="78" spans="2:12" x14ac:dyDescent="0.2">
      <c r="K78" s="19"/>
      <c r="L78" s="20"/>
    </row>
    <row r="79" spans="2:12" x14ac:dyDescent="0.2">
      <c r="K79" s="19"/>
      <c r="L79" s="20"/>
    </row>
    <row r="80" spans="2:12" x14ac:dyDescent="0.2">
      <c r="K80" s="15"/>
    </row>
    <row r="81" spans="11:11" x14ac:dyDescent="0.2">
      <c r="K81" s="15"/>
    </row>
    <row r="82" spans="11:11" x14ac:dyDescent="0.2">
      <c r="K82" s="15"/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B2" sqref="B2:B4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6384" width="9.140625" style="14"/>
  </cols>
  <sheetData>
    <row r="2" spans="2:8" ht="12.75" customHeight="1" x14ac:dyDescent="0.2">
      <c r="B2" s="22" t="s">
        <v>72</v>
      </c>
      <c r="C2" s="23" t="s">
        <v>73</v>
      </c>
      <c r="D2" s="23" t="s">
        <v>74</v>
      </c>
      <c r="E2" s="23" t="s">
        <v>75</v>
      </c>
      <c r="F2" s="23"/>
      <c r="G2" s="23" t="s">
        <v>77</v>
      </c>
      <c r="H2" s="22" t="s">
        <v>78</v>
      </c>
    </row>
    <row r="3" spans="2:8" x14ac:dyDescent="0.2">
      <c r="B3" s="22"/>
      <c r="C3" s="23"/>
      <c r="D3" s="23"/>
      <c r="E3" s="23"/>
      <c r="F3" s="23"/>
      <c r="G3" s="23"/>
      <c r="H3" s="22"/>
    </row>
    <row r="4" spans="2:8" x14ac:dyDescent="0.2">
      <c r="B4" s="22"/>
      <c r="C4" s="23"/>
      <c r="D4" s="23"/>
      <c r="E4" s="8" t="s">
        <v>72</v>
      </c>
      <c r="F4" s="8" t="s">
        <v>76</v>
      </c>
      <c r="G4" s="23"/>
      <c r="H4" s="22"/>
    </row>
    <row r="5" spans="2:8" x14ac:dyDescent="0.2">
      <c r="B5" s="1" t="s">
        <v>1</v>
      </c>
      <c r="C5" s="9">
        <v>26457</v>
      </c>
      <c r="D5" s="9">
        <v>26460</v>
      </c>
      <c r="E5" s="9">
        <v>-3</v>
      </c>
      <c r="F5" s="9">
        <v>0</v>
      </c>
      <c r="G5" s="9">
        <f>E5+F5</f>
        <v>-3</v>
      </c>
      <c r="H5" s="10">
        <f>C5-D5-G5</f>
        <v>0</v>
      </c>
    </row>
    <row r="6" spans="2:8" x14ac:dyDescent="0.2">
      <c r="B6" s="1" t="s">
        <v>36</v>
      </c>
      <c r="C6" s="9">
        <v>72648</v>
      </c>
      <c r="D6" s="9">
        <v>72648</v>
      </c>
      <c r="E6" s="9">
        <v>0</v>
      </c>
      <c r="F6" s="9">
        <v>0</v>
      </c>
      <c r="G6" s="9">
        <f t="shared" ref="G6:G13" si="0">E6+F6</f>
        <v>0</v>
      </c>
      <c r="H6" s="10">
        <f t="shared" ref="H6:H13" si="1">C6-D6-G6</f>
        <v>0</v>
      </c>
    </row>
    <row r="7" spans="2:8" x14ac:dyDescent="0.2">
      <c r="B7" s="1" t="s">
        <v>7</v>
      </c>
      <c r="C7" s="9">
        <v>226892</v>
      </c>
      <c r="D7" s="9">
        <v>226892</v>
      </c>
      <c r="E7" s="9">
        <v>0</v>
      </c>
      <c r="F7" s="9">
        <v>0</v>
      </c>
      <c r="G7" s="9">
        <f t="shared" si="0"/>
        <v>0</v>
      </c>
      <c r="H7" s="10">
        <f t="shared" si="1"/>
        <v>0</v>
      </c>
    </row>
    <row r="8" spans="2:8" x14ac:dyDescent="0.2">
      <c r="B8" s="1" t="s">
        <v>71</v>
      </c>
      <c r="C8" s="9">
        <v>45329</v>
      </c>
      <c r="D8" s="9">
        <v>45329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</row>
    <row r="9" spans="2:8" x14ac:dyDescent="0.2">
      <c r="B9" s="1" t="s">
        <v>14</v>
      </c>
      <c r="C9" s="9">
        <v>20092</v>
      </c>
      <c r="D9" s="9">
        <v>19900</v>
      </c>
      <c r="E9" s="9">
        <v>192</v>
      </c>
      <c r="F9" s="9">
        <v>0</v>
      </c>
      <c r="G9" s="9">
        <f t="shared" si="0"/>
        <v>192</v>
      </c>
      <c r="H9" s="10">
        <f t="shared" si="1"/>
        <v>0</v>
      </c>
    </row>
    <row r="10" spans="2:8" x14ac:dyDescent="0.2">
      <c r="B10" s="1" t="s">
        <v>18</v>
      </c>
      <c r="C10" s="9">
        <v>34720</v>
      </c>
      <c r="D10" s="9">
        <v>34720</v>
      </c>
      <c r="E10" s="9">
        <v>0</v>
      </c>
      <c r="F10" s="9">
        <v>0</v>
      </c>
      <c r="G10" s="9">
        <f t="shared" si="0"/>
        <v>0</v>
      </c>
      <c r="H10" s="10">
        <f t="shared" si="1"/>
        <v>0</v>
      </c>
    </row>
    <row r="11" spans="2:8" x14ac:dyDescent="0.2">
      <c r="B11" s="1" t="s">
        <v>64</v>
      </c>
      <c r="C11" s="9">
        <v>1797846</v>
      </c>
      <c r="D11" s="9">
        <v>1797495</v>
      </c>
      <c r="E11" s="9">
        <v>351</v>
      </c>
      <c r="F11" s="9">
        <v>0</v>
      </c>
      <c r="G11" s="9">
        <f t="shared" si="0"/>
        <v>351</v>
      </c>
      <c r="H11" s="10">
        <f t="shared" si="1"/>
        <v>0</v>
      </c>
    </row>
    <row r="12" spans="2:8" x14ac:dyDescent="0.2">
      <c r="B12" s="1" t="s">
        <v>32</v>
      </c>
      <c r="C12" s="9">
        <v>21978</v>
      </c>
      <c r="D12" s="9">
        <v>21978</v>
      </c>
      <c r="E12" s="9">
        <v>0</v>
      </c>
      <c r="F12" s="9">
        <v>0</v>
      </c>
      <c r="G12" s="9">
        <f t="shared" si="0"/>
        <v>0</v>
      </c>
      <c r="H12" s="10">
        <f t="shared" si="1"/>
        <v>0</v>
      </c>
    </row>
    <row r="13" spans="2:8" x14ac:dyDescent="0.2">
      <c r="B13" s="1" t="s">
        <v>34</v>
      </c>
      <c r="C13" s="9">
        <v>2953</v>
      </c>
      <c r="D13" s="9">
        <v>5900</v>
      </c>
      <c r="E13" s="9">
        <v>-2947</v>
      </c>
      <c r="F13" s="9">
        <v>0</v>
      </c>
      <c r="G13" s="9">
        <f t="shared" si="0"/>
        <v>-2947</v>
      </c>
      <c r="H13" s="10">
        <f t="shared" si="1"/>
        <v>0</v>
      </c>
    </row>
    <row r="14" spans="2:8" x14ac:dyDescent="0.2">
      <c r="B14" s="1"/>
      <c r="C14" s="9"/>
      <c r="D14" s="9"/>
      <c r="E14" s="9"/>
      <c r="F14" s="9"/>
      <c r="G14" s="9"/>
      <c r="H14" s="10"/>
    </row>
    <row r="15" spans="2:8" x14ac:dyDescent="0.2">
      <c r="B15" s="4" t="s">
        <v>35</v>
      </c>
      <c r="C15" s="17">
        <f t="shared" ref="C15:H15" si="2">SUM(C5:C14)</f>
        <v>2248915</v>
      </c>
      <c r="D15" s="17">
        <f t="shared" si="2"/>
        <v>2251322</v>
      </c>
      <c r="E15" s="17">
        <f t="shared" si="2"/>
        <v>-2407</v>
      </c>
      <c r="F15" s="17">
        <f t="shared" si="2"/>
        <v>0</v>
      </c>
      <c r="G15" s="17">
        <f t="shared" si="2"/>
        <v>-2407</v>
      </c>
      <c r="H15" s="17">
        <f t="shared" si="2"/>
        <v>0</v>
      </c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B2" sqref="B2:B4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6384" width="9.140625" style="14"/>
  </cols>
  <sheetData>
    <row r="2" spans="2:8" ht="12.75" customHeight="1" x14ac:dyDescent="0.2">
      <c r="B2" s="22" t="s">
        <v>72</v>
      </c>
      <c r="C2" s="23" t="s">
        <v>73</v>
      </c>
      <c r="D2" s="23" t="s">
        <v>74</v>
      </c>
      <c r="E2" s="23" t="s">
        <v>75</v>
      </c>
      <c r="F2" s="23"/>
      <c r="G2" s="23" t="s">
        <v>77</v>
      </c>
      <c r="H2" s="22" t="s">
        <v>78</v>
      </c>
    </row>
    <row r="3" spans="2:8" x14ac:dyDescent="0.2">
      <c r="B3" s="22"/>
      <c r="C3" s="23"/>
      <c r="D3" s="23"/>
      <c r="E3" s="23"/>
      <c r="F3" s="23"/>
      <c r="G3" s="23"/>
      <c r="H3" s="22"/>
    </row>
    <row r="4" spans="2:8" x14ac:dyDescent="0.2">
      <c r="B4" s="22"/>
      <c r="C4" s="23"/>
      <c r="D4" s="23"/>
      <c r="E4" s="8" t="s">
        <v>72</v>
      </c>
      <c r="F4" s="8" t="s">
        <v>76</v>
      </c>
      <c r="G4" s="23"/>
      <c r="H4" s="22"/>
    </row>
    <row r="5" spans="2:8" x14ac:dyDescent="0.2">
      <c r="B5" s="1" t="s">
        <v>1</v>
      </c>
      <c r="C5" s="9">
        <v>16516</v>
      </c>
      <c r="D5" s="9">
        <v>-1188</v>
      </c>
      <c r="E5" s="9">
        <v>17704</v>
      </c>
      <c r="F5" s="9">
        <v>0</v>
      </c>
      <c r="G5" s="9">
        <f>E5+F5</f>
        <v>17704</v>
      </c>
      <c r="H5" s="10">
        <f>C5-D5-G5</f>
        <v>0</v>
      </c>
    </row>
    <row r="6" spans="2:8" x14ac:dyDescent="0.2">
      <c r="B6" s="1" t="s">
        <v>4</v>
      </c>
      <c r="C6" s="9">
        <v>1696</v>
      </c>
      <c r="D6" s="9">
        <v>1701</v>
      </c>
      <c r="E6" s="9">
        <v>-5</v>
      </c>
      <c r="F6" s="9">
        <v>0</v>
      </c>
      <c r="G6" s="9">
        <f t="shared" ref="G6:G11" si="0">E6+F6</f>
        <v>-5</v>
      </c>
      <c r="H6" s="10">
        <f t="shared" ref="H6:H11" si="1">C6-D6-G6</f>
        <v>0</v>
      </c>
    </row>
    <row r="7" spans="2:8" x14ac:dyDescent="0.2">
      <c r="B7" s="1" t="s">
        <v>17</v>
      </c>
      <c r="C7" s="9">
        <v>0</v>
      </c>
      <c r="D7" s="9">
        <v>1635</v>
      </c>
      <c r="E7" s="9">
        <v>-1635</v>
      </c>
      <c r="F7" s="9">
        <v>0</v>
      </c>
      <c r="G7" s="9">
        <f t="shared" si="0"/>
        <v>-1635</v>
      </c>
      <c r="H7" s="10">
        <f t="shared" si="1"/>
        <v>0</v>
      </c>
    </row>
    <row r="8" spans="2:8" x14ac:dyDescent="0.2">
      <c r="B8" s="1" t="s">
        <v>23</v>
      </c>
      <c r="C8" s="9">
        <v>1128</v>
      </c>
      <c r="D8" s="9">
        <v>1143</v>
      </c>
      <c r="E8" s="9">
        <v>-15</v>
      </c>
      <c r="F8" s="9">
        <v>0</v>
      </c>
      <c r="G8" s="9">
        <f t="shared" si="0"/>
        <v>-15</v>
      </c>
      <c r="H8" s="10">
        <f t="shared" si="1"/>
        <v>0</v>
      </c>
    </row>
    <row r="9" spans="2:8" x14ac:dyDescent="0.2">
      <c r="B9" s="1" t="s">
        <v>26</v>
      </c>
      <c r="C9" s="9">
        <v>253</v>
      </c>
      <c r="D9" s="9">
        <v>253</v>
      </c>
      <c r="E9" s="9">
        <v>0</v>
      </c>
      <c r="F9" s="9">
        <v>0</v>
      </c>
      <c r="G9" s="9">
        <f t="shared" si="0"/>
        <v>0</v>
      </c>
      <c r="H9" s="10">
        <f t="shared" si="1"/>
        <v>0</v>
      </c>
    </row>
    <row r="10" spans="2:8" x14ac:dyDescent="0.2">
      <c r="B10" s="1" t="s">
        <v>32</v>
      </c>
      <c r="C10" s="9">
        <v>18466</v>
      </c>
      <c r="D10" s="9">
        <v>0</v>
      </c>
      <c r="E10" s="9">
        <v>18466</v>
      </c>
      <c r="F10" s="9">
        <v>0</v>
      </c>
      <c r="G10" s="9">
        <f t="shared" si="0"/>
        <v>18466</v>
      </c>
      <c r="H10" s="10">
        <f t="shared" si="1"/>
        <v>0</v>
      </c>
    </row>
    <row r="11" spans="2:8" x14ac:dyDescent="0.2">
      <c r="B11" s="1" t="s">
        <v>34</v>
      </c>
      <c r="C11" s="9">
        <v>679</v>
      </c>
      <c r="D11" s="9">
        <v>385</v>
      </c>
      <c r="E11" s="9">
        <v>294</v>
      </c>
      <c r="F11" s="9">
        <v>0</v>
      </c>
      <c r="G11" s="9">
        <f t="shared" si="0"/>
        <v>294</v>
      </c>
      <c r="H11" s="10">
        <f t="shared" si="1"/>
        <v>0</v>
      </c>
    </row>
    <row r="12" spans="2:8" x14ac:dyDescent="0.2">
      <c r="B12" s="1"/>
      <c r="C12" s="9"/>
      <c r="D12" s="9"/>
      <c r="E12" s="9"/>
      <c r="F12" s="9"/>
      <c r="G12" s="9"/>
      <c r="H12" s="10"/>
    </row>
    <row r="13" spans="2:8" x14ac:dyDescent="0.2">
      <c r="B13" s="4" t="s">
        <v>35</v>
      </c>
      <c r="C13" s="17">
        <f t="shared" ref="C13:H13" si="2">SUM(C5:C12)</f>
        <v>38738</v>
      </c>
      <c r="D13" s="17">
        <f t="shared" si="2"/>
        <v>3929</v>
      </c>
      <c r="E13" s="17">
        <f t="shared" si="2"/>
        <v>34809</v>
      </c>
      <c r="F13" s="17">
        <f t="shared" si="2"/>
        <v>0</v>
      </c>
      <c r="G13" s="17">
        <f t="shared" si="2"/>
        <v>34809</v>
      </c>
      <c r="H13" s="17">
        <f t="shared" si="2"/>
        <v>0</v>
      </c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C31" sqref="C31"/>
    </sheetView>
  </sheetViews>
  <sheetFormatPr defaultRowHeight="12.75" x14ac:dyDescent="0.2"/>
  <cols>
    <col min="1" max="1" width="9.140625" style="14"/>
    <col min="2" max="2" width="37.7109375" customWidth="1"/>
    <col min="3" max="4" width="22.42578125" style="6" customWidth="1"/>
    <col min="5" max="7" width="14.7109375" style="6" customWidth="1"/>
    <col min="8" max="8" width="14.7109375" customWidth="1"/>
    <col min="9" max="16384" width="9.140625" style="14"/>
  </cols>
  <sheetData>
    <row r="2" spans="2:8" ht="12.75" customHeight="1" x14ac:dyDescent="0.2">
      <c r="B2" s="22" t="s">
        <v>72</v>
      </c>
      <c r="C2" s="23" t="s">
        <v>73</v>
      </c>
      <c r="D2" s="23" t="s">
        <v>74</v>
      </c>
      <c r="E2" s="23" t="s">
        <v>75</v>
      </c>
      <c r="F2" s="23"/>
      <c r="G2" s="23" t="s">
        <v>77</v>
      </c>
      <c r="H2" s="22" t="s">
        <v>78</v>
      </c>
    </row>
    <row r="3" spans="2:8" x14ac:dyDescent="0.2">
      <c r="B3" s="22"/>
      <c r="C3" s="23"/>
      <c r="D3" s="23"/>
      <c r="E3" s="23"/>
      <c r="F3" s="23"/>
      <c r="G3" s="23"/>
      <c r="H3" s="22"/>
    </row>
    <row r="4" spans="2:8" x14ac:dyDescent="0.2">
      <c r="B4" s="22"/>
      <c r="C4" s="23"/>
      <c r="D4" s="23"/>
      <c r="E4" s="8" t="s">
        <v>72</v>
      </c>
      <c r="F4" s="8" t="s">
        <v>76</v>
      </c>
      <c r="G4" s="23"/>
      <c r="H4" s="22"/>
    </row>
    <row r="5" spans="2:8" x14ac:dyDescent="0.2">
      <c r="B5" s="1" t="s">
        <v>1</v>
      </c>
      <c r="C5" s="9">
        <v>34704</v>
      </c>
      <c r="D5" s="9">
        <v>34860</v>
      </c>
      <c r="E5" s="9">
        <v>-156</v>
      </c>
      <c r="F5" s="9">
        <v>0</v>
      </c>
      <c r="G5" s="9">
        <f>E5+F5</f>
        <v>-156</v>
      </c>
      <c r="H5" s="10">
        <f>C5-D5-G5</f>
        <v>0</v>
      </c>
    </row>
    <row r="6" spans="2:8" x14ac:dyDescent="0.2">
      <c r="B6" s="1" t="s">
        <v>4</v>
      </c>
      <c r="C6" s="9">
        <v>61498</v>
      </c>
      <c r="D6" s="9">
        <v>61499</v>
      </c>
      <c r="E6" s="9">
        <v>-1</v>
      </c>
      <c r="F6" s="9">
        <v>0</v>
      </c>
      <c r="G6" s="9">
        <f t="shared" ref="G6:G26" si="0">E6+F6</f>
        <v>-1</v>
      </c>
      <c r="H6" s="10">
        <f t="shared" ref="H6:H26" si="1">C6-D6-G6</f>
        <v>0</v>
      </c>
    </row>
    <row r="7" spans="2:8" x14ac:dyDescent="0.2">
      <c r="B7" s="1" t="s">
        <v>36</v>
      </c>
      <c r="C7" s="9">
        <v>62129</v>
      </c>
      <c r="D7" s="9">
        <v>62064</v>
      </c>
      <c r="E7" s="9">
        <v>65</v>
      </c>
      <c r="F7" s="9">
        <v>0</v>
      </c>
      <c r="G7" s="9">
        <f t="shared" si="0"/>
        <v>65</v>
      </c>
      <c r="H7" s="10">
        <f t="shared" si="1"/>
        <v>0</v>
      </c>
    </row>
    <row r="8" spans="2:8" x14ac:dyDescent="0.2">
      <c r="B8" s="1" t="s">
        <v>40</v>
      </c>
      <c r="C8" s="9">
        <v>66722</v>
      </c>
      <c r="D8" s="9">
        <v>66722</v>
      </c>
      <c r="E8" s="9">
        <v>0</v>
      </c>
      <c r="F8" s="9">
        <v>0</v>
      </c>
      <c r="G8" s="9">
        <f t="shared" si="0"/>
        <v>0</v>
      </c>
      <c r="H8" s="10">
        <f t="shared" si="1"/>
        <v>0</v>
      </c>
    </row>
    <row r="9" spans="2:8" x14ac:dyDescent="0.2">
      <c r="B9" s="1" t="s">
        <v>7</v>
      </c>
      <c r="C9" s="9">
        <v>63686</v>
      </c>
      <c r="D9" s="9">
        <v>63687</v>
      </c>
      <c r="E9" s="9">
        <v>-1</v>
      </c>
      <c r="F9" s="9">
        <v>0</v>
      </c>
      <c r="G9" s="9">
        <f t="shared" si="0"/>
        <v>-1</v>
      </c>
      <c r="H9" s="10">
        <f t="shared" si="1"/>
        <v>0</v>
      </c>
    </row>
    <row r="10" spans="2:8" x14ac:dyDescent="0.2">
      <c r="B10" s="1" t="s">
        <v>43</v>
      </c>
      <c r="C10" s="9">
        <v>37720</v>
      </c>
      <c r="D10" s="9">
        <v>37720</v>
      </c>
      <c r="E10" s="9">
        <v>0</v>
      </c>
      <c r="F10" s="9">
        <v>0</v>
      </c>
      <c r="G10" s="9">
        <f t="shared" si="0"/>
        <v>0</v>
      </c>
      <c r="H10" s="10">
        <f t="shared" si="1"/>
        <v>0</v>
      </c>
    </row>
    <row r="11" spans="2:8" x14ac:dyDescent="0.2">
      <c r="B11" s="1" t="s">
        <v>8</v>
      </c>
      <c r="C11" s="9">
        <v>17160</v>
      </c>
      <c r="D11" s="9">
        <v>17160</v>
      </c>
      <c r="E11" s="9">
        <v>0</v>
      </c>
      <c r="F11" s="9">
        <v>0</v>
      </c>
      <c r="G11" s="9">
        <f t="shared" si="0"/>
        <v>0</v>
      </c>
      <c r="H11" s="10">
        <f t="shared" si="1"/>
        <v>0</v>
      </c>
    </row>
    <row r="12" spans="2:8" x14ac:dyDescent="0.2">
      <c r="B12" s="1" t="s">
        <v>9</v>
      </c>
      <c r="C12" s="9">
        <v>5619</v>
      </c>
      <c r="D12" s="9">
        <v>5642</v>
      </c>
      <c r="E12" s="9">
        <v>-23</v>
      </c>
      <c r="F12" s="9">
        <v>0</v>
      </c>
      <c r="G12" s="9">
        <f t="shared" si="0"/>
        <v>-23</v>
      </c>
      <c r="H12" s="10">
        <f t="shared" si="1"/>
        <v>0</v>
      </c>
    </row>
    <row r="13" spans="2:8" x14ac:dyDescent="0.2">
      <c r="B13" s="1" t="s">
        <v>10</v>
      </c>
      <c r="C13" s="9">
        <v>51720</v>
      </c>
      <c r="D13" s="9">
        <v>51720</v>
      </c>
      <c r="E13" s="9">
        <v>0</v>
      </c>
      <c r="F13" s="9">
        <v>0</v>
      </c>
      <c r="G13" s="9">
        <f t="shared" si="0"/>
        <v>0</v>
      </c>
      <c r="H13" s="10">
        <f t="shared" si="1"/>
        <v>0</v>
      </c>
    </row>
    <row r="14" spans="2:8" x14ac:dyDescent="0.2">
      <c r="B14" s="1" t="s">
        <v>71</v>
      </c>
      <c r="C14" s="9">
        <v>8000</v>
      </c>
      <c r="D14" s="9">
        <v>8720</v>
      </c>
      <c r="E14" s="9">
        <v>0</v>
      </c>
      <c r="F14" s="9">
        <v>-720</v>
      </c>
      <c r="G14" s="9">
        <f t="shared" si="0"/>
        <v>-720</v>
      </c>
      <c r="H14" s="10">
        <f t="shared" si="1"/>
        <v>0</v>
      </c>
    </row>
    <row r="15" spans="2:8" x14ac:dyDescent="0.2">
      <c r="B15" s="1" t="s">
        <v>14</v>
      </c>
      <c r="C15" s="9">
        <v>9240</v>
      </c>
      <c r="D15" s="9">
        <v>9240</v>
      </c>
      <c r="E15" s="9">
        <v>0</v>
      </c>
      <c r="F15" s="9">
        <v>0</v>
      </c>
      <c r="G15" s="9">
        <f t="shared" si="0"/>
        <v>0</v>
      </c>
      <c r="H15" s="10">
        <f t="shared" si="1"/>
        <v>0</v>
      </c>
    </row>
    <row r="16" spans="2:8" x14ac:dyDescent="0.2">
      <c r="B16" s="1" t="s">
        <v>37</v>
      </c>
      <c r="C16" s="9">
        <v>0</v>
      </c>
      <c r="D16" s="9">
        <v>-2400</v>
      </c>
      <c r="E16" s="9">
        <v>2400</v>
      </c>
      <c r="F16" s="9">
        <v>0</v>
      </c>
      <c r="G16" s="9">
        <f t="shared" si="0"/>
        <v>2400</v>
      </c>
      <c r="H16" s="10">
        <f t="shared" si="1"/>
        <v>0</v>
      </c>
    </row>
    <row r="17" spans="2:8" x14ac:dyDescent="0.2">
      <c r="B17" s="1" t="s">
        <v>16</v>
      </c>
      <c r="C17" s="9">
        <v>82095</v>
      </c>
      <c r="D17" s="9">
        <v>75698</v>
      </c>
      <c r="E17" s="9">
        <v>6397</v>
      </c>
      <c r="F17" s="9">
        <v>0</v>
      </c>
      <c r="G17" s="9">
        <f t="shared" si="0"/>
        <v>6397</v>
      </c>
      <c r="H17" s="10">
        <f t="shared" si="1"/>
        <v>0</v>
      </c>
    </row>
    <row r="18" spans="2:8" x14ac:dyDescent="0.2">
      <c r="B18" s="1" t="s">
        <v>17</v>
      </c>
      <c r="C18" s="9">
        <v>-1710</v>
      </c>
      <c r="D18" s="9">
        <v>-1740</v>
      </c>
      <c r="E18" s="9">
        <v>30</v>
      </c>
      <c r="F18" s="9">
        <v>0</v>
      </c>
      <c r="G18" s="9">
        <f t="shared" si="0"/>
        <v>30</v>
      </c>
      <c r="H18" s="10">
        <f t="shared" si="1"/>
        <v>0</v>
      </c>
    </row>
    <row r="19" spans="2:8" x14ac:dyDescent="0.2">
      <c r="B19" s="1" t="s">
        <v>18</v>
      </c>
      <c r="C19" s="9">
        <v>38710</v>
      </c>
      <c r="D19" s="9">
        <v>36546</v>
      </c>
      <c r="E19" s="9">
        <v>2164</v>
      </c>
      <c r="F19" s="9">
        <v>0</v>
      </c>
      <c r="G19" s="9">
        <f t="shared" si="0"/>
        <v>2164</v>
      </c>
      <c r="H19" s="10">
        <f t="shared" si="1"/>
        <v>0</v>
      </c>
    </row>
    <row r="20" spans="2:8" x14ac:dyDescent="0.2">
      <c r="B20" s="1" t="s">
        <v>60</v>
      </c>
      <c r="C20" s="9">
        <v>107090</v>
      </c>
      <c r="D20" s="9">
        <v>107090</v>
      </c>
      <c r="E20" s="9">
        <v>0</v>
      </c>
      <c r="F20" s="9">
        <v>0</v>
      </c>
      <c r="G20" s="9">
        <f t="shared" si="0"/>
        <v>0</v>
      </c>
      <c r="H20" s="10">
        <f t="shared" si="1"/>
        <v>0</v>
      </c>
    </row>
    <row r="21" spans="2:8" x14ac:dyDescent="0.2">
      <c r="B21" s="1" t="s">
        <v>64</v>
      </c>
      <c r="C21" s="9">
        <v>877515</v>
      </c>
      <c r="D21" s="9">
        <v>877497</v>
      </c>
      <c r="E21" s="9">
        <v>0</v>
      </c>
      <c r="F21" s="9">
        <v>18</v>
      </c>
      <c r="G21" s="9">
        <f t="shared" si="0"/>
        <v>18</v>
      </c>
      <c r="H21" s="10">
        <f t="shared" si="1"/>
        <v>0</v>
      </c>
    </row>
    <row r="22" spans="2:8" x14ac:dyDescent="0.2">
      <c r="B22" s="1" t="s">
        <v>30</v>
      </c>
      <c r="C22" s="9">
        <v>55782</v>
      </c>
      <c r="D22" s="9">
        <v>55782</v>
      </c>
      <c r="E22" s="9">
        <v>0</v>
      </c>
      <c r="F22" s="9">
        <v>0</v>
      </c>
      <c r="G22" s="9">
        <f t="shared" si="0"/>
        <v>0</v>
      </c>
      <c r="H22" s="10">
        <f t="shared" si="1"/>
        <v>0</v>
      </c>
    </row>
    <row r="23" spans="2:8" x14ac:dyDescent="0.2">
      <c r="B23" s="1" t="s">
        <v>32</v>
      </c>
      <c r="C23" s="9">
        <v>59119</v>
      </c>
      <c r="D23" s="9">
        <v>59874</v>
      </c>
      <c r="E23" s="9">
        <v>-755</v>
      </c>
      <c r="F23" s="9">
        <v>0</v>
      </c>
      <c r="G23" s="9">
        <f t="shared" si="0"/>
        <v>-755</v>
      </c>
      <c r="H23" s="10">
        <f t="shared" si="1"/>
        <v>0</v>
      </c>
    </row>
    <row r="24" spans="2:8" x14ac:dyDescent="0.2">
      <c r="B24" s="1" t="s">
        <v>66</v>
      </c>
      <c r="C24" s="9">
        <v>75720</v>
      </c>
      <c r="D24" s="9">
        <v>75720</v>
      </c>
      <c r="E24" s="9">
        <v>0</v>
      </c>
      <c r="F24" s="9">
        <v>0</v>
      </c>
      <c r="G24" s="9">
        <f t="shared" si="0"/>
        <v>0</v>
      </c>
      <c r="H24" s="10">
        <f t="shared" si="1"/>
        <v>0</v>
      </c>
    </row>
    <row r="25" spans="2:8" x14ac:dyDescent="0.2">
      <c r="B25" s="1" t="s">
        <v>33</v>
      </c>
      <c r="C25" s="9">
        <v>28920</v>
      </c>
      <c r="D25" s="9">
        <v>28920</v>
      </c>
      <c r="E25" s="9">
        <v>0</v>
      </c>
      <c r="F25" s="9">
        <v>0</v>
      </c>
      <c r="G25" s="9">
        <f t="shared" si="0"/>
        <v>0</v>
      </c>
      <c r="H25" s="10">
        <f t="shared" si="1"/>
        <v>0</v>
      </c>
    </row>
    <row r="26" spans="2:8" x14ac:dyDescent="0.2">
      <c r="B26" s="1" t="s">
        <v>34</v>
      </c>
      <c r="C26" s="9">
        <v>49094</v>
      </c>
      <c r="D26" s="9">
        <v>49094</v>
      </c>
      <c r="E26" s="9">
        <v>0</v>
      </c>
      <c r="F26" s="9">
        <v>0</v>
      </c>
      <c r="G26" s="9">
        <f t="shared" si="0"/>
        <v>0</v>
      </c>
      <c r="H26" s="10">
        <f t="shared" si="1"/>
        <v>0</v>
      </c>
    </row>
    <row r="27" spans="2:8" x14ac:dyDescent="0.2">
      <c r="B27" s="1"/>
      <c r="C27" s="9"/>
      <c r="D27" s="9"/>
      <c r="E27" s="9"/>
      <c r="F27" s="9"/>
      <c r="G27" s="9"/>
      <c r="H27" s="1"/>
    </row>
    <row r="28" spans="2:8" x14ac:dyDescent="0.2">
      <c r="B28" s="4" t="s">
        <v>35</v>
      </c>
      <c r="C28" s="17">
        <f t="shared" ref="C28:H28" si="2">SUM(C5:C26)</f>
        <v>1790533</v>
      </c>
      <c r="D28" s="17">
        <f t="shared" si="2"/>
        <v>1781115</v>
      </c>
      <c r="E28" s="17">
        <f t="shared" si="2"/>
        <v>10120</v>
      </c>
      <c r="F28" s="17">
        <f t="shared" si="2"/>
        <v>-702</v>
      </c>
      <c r="G28" s="17">
        <f t="shared" si="2"/>
        <v>9418</v>
      </c>
      <c r="H28" s="17">
        <f t="shared" si="2"/>
        <v>0</v>
      </c>
    </row>
  </sheetData>
  <mergeCells count="6">
    <mergeCell ref="H2:H4"/>
    <mergeCell ref="B2:B4"/>
    <mergeCell ref="C2:C4"/>
    <mergeCell ref="D2:D4"/>
    <mergeCell ref="E2:F3"/>
    <mergeCell ref="G2:G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Tax</vt:lpstr>
      <vt:lpstr>CO2</vt:lpstr>
      <vt:lpstr>Nox</vt:lpstr>
      <vt:lpstr>Area 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Per-Arne Eliassen</dc:creator>
  <cp:lastModifiedBy>Per-Arne Eliassen</cp:lastModifiedBy>
  <dcterms:created xsi:type="dcterms:W3CDTF">2013-11-01T09:30:00Z</dcterms:created>
  <dcterms:modified xsi:type="dcterms:W3CDTF">2013-11-01T10:45:22Z</dcterms:modified>
</cp:coreProperties>
</file>